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Z:\労働経済・福祉\★女性活躍･働き方応援\R7\★事業\05 いばらき女性活躍・働き方応援協議会\★ R7推進会議\新様式（2504～）\様式修正（0519）※申込書・見える化\ポータルサイト用\"/>
    </mc:Choice>
  </mc:AlternateContent>
  <workbookProtection workbookPassword="C409" lockStructure="1"/>
  <bookViews>
    <workbookView xWindow="0" yWindow="0" windowWidth="28800" windowHeight="12210"/>
  </bookViews>
  <sheets>
    <sheet name="見える化項目更新報告書" sheetId="29" r:id="rId1"/>
    <sheet name="申請情報※削除禁止※" sheetId="30" state="hidden" r:id="rId2"/>
    <sheet name="プルダウン用" sheetId="32" state="hidden" r:id="rId3"/>
  </sheets>
  <externalReferences>
    <externalReference r:id="rId4"/>
  </externalReferences>
  <definedNames>
    <definedName name="_xlnm.Print_Area" localSheetId="0">見える化項目更新報告書!$A$1:$J$60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29" l="1"/>
  <c r="R3" i="30" l="1"/>
  <c r="Q3" i="30"/>
  <c r="O3" i="30"/>
  <c r="J41" i="29"/>
  <c r="K42" i="29"/>
  <c r="J40" i="29"/>
  <c r="P3" i="30" s="1"/>
  <c r="K38" i="29"/>
  <c r="AK3" i="30" l="1"/>
  <c r="J46" i="29" l="1"/>
  <c r="T3" i="30" s="1"/>
  <c r="AJ3" i="30"/>
  <c r="AI3" i="30"/>
  <c r="AH3" i="30"/>
  <c r="U3" i="30"/>
  <c r="K47" i="29"/>
  <c r="J45" i="29"/>
  <c r="S3" i="30" s="1"/>
  <c r="K44" i="29"/>
  <c r="K43" i="29"/>
  <c r="K37" i="29"/>
  <c r="J36" i="29"/>
  <c r="N3" i="30" s="1"/>
  <c r="K35" i="29"/>
  <c r="K34" i="29"/>
  <c r="K9" i="29" l="1"/>
  <c r="AC3" i="30" l="1"/>
  <c r="K12" i="29"/>
  <c r="K30" i="29" l="1"/>
  <c r="K27" i="29"/>
  <c r="K28" i="29"/>
  <c r="K29" i="29"/>
  <c r="K11" i="29"/>
  <c r="K19" i="29"/>
  <c r="K20" i="29"/>
  <c r="K21" i="29"/>
  <c r="K22" i="29"/>
  <c r="K13" i="29"/>
  <c r="K14" i="29"/>
  <c r="K15" i="29"/>
  <c r="K10" i="29"/>
  <c r="B53" i="29" l="1"/>
  <c r="AY7" i="29" l="1"/>
  <c r="AG3" i="30"/>
  <c r="AF3" i="30"/>
  <c r="AE3" i="30"/>
  <c r="AD3" i="30"/>
  <c r="AA3" i="30"/>
  <c r="Y3" i="30"/>
  <c r="X3" i="30"/>
  <c r="W3" i="30"/>
  <c r="V3" i="30"/>
  <c r="Z3" i="30"/>
</calcChain>
</file>

<file path=xl/comments1.xml><?xml version="1.0" encoding="utf-8"?>
<comments xmlns="http://schemas.openxmlformats.org/spreadsheetml/2006/main">
  <authors>
    <author>master</author>
  </authors>
  <commentLis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数字のみ入力してください。
（例）No.1　→　「1」のみ入力</t>
        </r>
      </text>
    </comment>
    <comment ref="F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※ハイフンなしで７桁を入力してください。
（ハイフンは自動で付与されます。）</t>
        </r>
      </text>
    </commen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E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例：水戸市笠原町978-6の場合
</t>
        </r>
        <r>
          <rPr>
            <sz val="9"/>
            <color indexed="81"/>
            <rFont val="MS P ゴシック"/>
            <family val="3"/>
            <charset val="128"/>
          </rPr>
          <t xml:space="preserve">「笠原町978-6」と記載してください。
</t>
        </r>
        <r>
          <rPr>
            <b/>
            <u/>
            <sz val="9"/>
            <color indexed="81"/>
            <rFont val="MS P ゴシック"/>
            <family val="3"/>
            <charset val="128"/>
          </rPr>
          <t>※市町村名の記載は不要です。</t>
        </r>
      </text>
    </comment>
    <comment ref="E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数字のみ入力してください。
（単位（人）は自動で入力されます。）</t>
        </r>
      </text>
    </comment>
    <comment ref="E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数字のみ入力してください。
（単位（人）は自動で入力されます。）</t>
        </r>
      </text>
    </comment>
    <comment ref="J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数字のみ入力してください。
（単位（人）は自動で入力されます。）</t>
        </r>
      </text>
    </comment>
    <comment ref="J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数字のみ入力してください。
（単位（人）は自動で入力されます。）</t>
        </r>
      </text>
    </comment>
    <comment ref="J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・※（算出始期時点の正社員数）＋（算出始期から算出終期までに入社した正社員数）
・数字のみ入力してください。
（単位（人）は自動で入力されます。）</t>
        </r>
      </text>
    </comment>
    <comment ref="J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数字のみ入力してください。
（単位（時間）は自動で入力されます。）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数字のみ入力してください。
（単位（人）は自動で入力されます。）</t>
        </r>
      </text>
    </comment>
    <comment ref="J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数字のみ入力してください。
（単位（人）は自動で入力されます。）</t>
        </r>
      </text>
    </comment>
  </commentList>
</comments>
</file>

<file path=xl/sharedStrings.xml><?xml version="1.0" encoding="utf-8"?>
<sst xmlns="http://schemas.openxmlformats.org/spreadsheetml/2006/main" count="150" uniqueCount="143">
  <si>
    <t>郵便番号</t>
    <rPh sb="0" eb="4">
      <t>ユウビンバンゴウ</t>
    </rPh>
    <phoneticPr fontId="1"/>
  </si>
  <si>
    <t>●基本情報</t>
    <rPh sb="1" eb="5">
      <t>キホンジョウホウ</t>
    </rPh>
    <phoneticPr fontId="1"/>
  </si>
  <si>
    <t>団体／企業名</t>
    <rPh sb="0" eb="2">
      <t>ダンタイ</t>
    </rPh>
    <rPh sb="3" eb="6">
      <t>キギョウメイ</t>
    </rPh>
    <phoneticPr fontId="1"/>
  </si>
  <si>
    <t>フリガナ</t>
    <phoneticPr fontId="1"/>
  </si>
  <si>
    <t>うち女性</t>
    <rPh sb="2" eb="4">
      <t>ジョセイ</t>
    </rPh>
    <phoneticPr fontId="1"/>
  </si>
  <si>
    <t>正社員数</t>
    <rPh sb="0" eb="3">
      <t>セイシャイン</t>
    </rPh>
    <rPh sb="3" eb="4">
      <t>スウ</t>
    </rPh>
    <phoneticPr fontId="1"/>
  </si>
  <si>
    <t>パート勤務者等</t>
    <rPh sb="3" eb="7">
      <t>キンムシャトウ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</si>
  <si>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</si>
  <si>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</si>
  <si>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TEL</t>
    <phoneticPr fontId="1"/>
  </si>
  <si>
    <t>E-mail</t>
    <phoneticPr fontId="1"/>
  </si>
  <si>
    <t>●女性活躍推進状況の「見える化」項目</t>
    <rPh sb="1" eb="3">
      <t>ジョセイ</t>
    </rPh>
    <rPh sb="3" eb="5">
      <t>カツヤク</t>
    </rPh>
    <rPh sb="5" eb="7">
      <t>スイシン</t>
    </rPh>
    <rPh sb="7" eb="9">
      <t>ジョウキョウ</t>
    </rPh>
    <rPh sb="11" eb="12">
      <t>ミ</t>
    </rPh>
    <rPh sb="14" eb="15">
      <t>カ</t>
    </rPh>
    <rPh sb="16" eb="18">
      <t>コウモク</t>
    </rPh>
    <phoneticPr fontId="1"/>
  </si>
  <si>
    <t>男女合わせた管理職の人数（B）</t>
    <rPh sb="0" eb="3">
      <t>ダンジョア</t>
    </rPh>
    <rPh sb="6" eb="9">
      <t>カンリショク</t>
    </rPh>
    <rPh sb="10" eb="12">
      <t>ニンズウ</t>
    </rPh>
    <phoneticPr fontId="1"/>
  </si>
  <si>
    <t>チラシ</t>
    <phoneticPr fontId="1"/>
  </si>
  <si>
    <t>県ポータルサイト</t>
    <rPh sb="0" eb="1">
      <t>ケン</t>
    </rPh>
    <phoneticPr fontId="1"/>
  </si>
  <si>
    <t>ラジオ</t>
    <phoneticPr fontId="1"/>
  </si>
  <si>
    <t>その他</t>
    <rPh sb="2" eb="3">
      <t>タ</t>
    </rPh>
    <phoneticPr fontId="1"/>
  </si>
  <si>
    <t>●備考</t>
    <rPh sb="1" eb="3">
      <t>ビコウ</t>
    </rPh>
    <phoneticPr fontId="1"/>
  </si>
  <si>
    <t xml:space="preserve">■基本情報の一部・「見える」化項目・行動計画は、県ポータルサイト内で公開します。
（県ポータルサイト）https://yell.pref.ibaraki.jp/council/member_company.html </t>
    <phoneticPr fontId="1"/>
  </si>
  <si>
    <t>●企業情報および個人情報の取扱について</t>
    <phoneticPr fontId="1"/>
  </si>
  <si>
    <t>本申込書に記載いただく企業情報および個人情報は、公表する項目を除き、本協議会に関するご連絡等に使用し、ご本人の承諾がない限り、その他の目的以外の使用・事務局以外の第三者への提供をすることはありません。</t>
    <phoneticPr fontId="1"/>
  </si>
  <si>
    <t>所在市町村名</t>
    <rPh sb="0" eb="5">
      <t>ショザイシチョウソン</t>
    </rPh>
    <rPh sb="5" eb="6">
      <t>メイ</t>
    </rPh>
    <phoneticPr fontId="1"/>
  </si>
  <si>
    <t>事業所名</t>
    <rPh sb="0" eb="3">
      <t>ジギョウショ</t>
    </rPh>
    <rPh sb="3" eb="4">
      <t>メイ</t>
    </rPh>
    <phoneticPr fontId="1"/>
  </si>
  <si>
    <t>企業・事業所名
（フリガナ）</t>
    <rPh sb="0" eb="2">
      <t>キギョウ</t>
    </rPh>
    <rPh sb="3" eb="5">
      <t>ジギョウ</t>
    </rPh>
    <rPh sb="5" eb="6">
      <t>ショ</t>
    </rPh>
    <rPh sb="6" eb="7">
      <t>メイ</t>
    </rPh>
    <phoneticPr fontId="1"/>
  </si>
  <si>
    <t>市町村№</t>
    <rPh sb="0" eb="3">
      <t>シチョウソン</t>
    </rPh>
    <phoneticPr fontId="1"/>
  </si>
  <si>
    <t>所在市町村</t>
    <rPh sb="0" eb="2">
      <t>ショザイ</t>
    </rPh>
    <rPh sb="2" eb="5">
      <t>シチョウソン</t>
    </rPh>
    <phoneticPr fontId="1"/>
  </si>
  <si>
    <t>代表者役職名</t>
    <rPh sb="0" eb="6">
      <t>ダイヒョウシャヤクショクメイ</t>
    </rPh>
    <phoneticPr fontId="1"/>
  </si>
  <si>
    <t>代表者名</t>
    <rPh sb="0" eb="3">
      <t>ダイヒョウシャ</t>
    </rPh>
    <rPh sb="3" eb="4">
      <t>メイ</t>
    </rPh>
    <phoneticPr fontId="1"/>
  </si>
  <si>
    <t>代表者名（フリガナ）</t>
    <rPh sb="0" eb="3">
      <t>ダイヒョウシャ</t>
    </rPh>
    <rPh sb="3" eb="4">
      <t>メイ</t>
    </rPh>
    <phoneticPr fontId="1"/>
  </si>
  <si>
    <t>主要業種①</t>
    <rPh sb="0" eb="2">
      <t>シュヨウ</t>
    </rPh>
    <rPh sb="2" eb="4">
      <t>ギョウシュ</t>
    </rPh>
    <phoneticPr fontId="1"/>
  </si>
  <si>
    <t>主要業種②</t>
  </si>
  <si>
    <t>主要業種③</t>
  </si>
  <si>
    <t>女性管理職
割合</t>
    <rPh sb="0" eb="2">
      <t>ジョセイ</t>
    </rPh>
    <rPh sb="2" eb="4">
      <t>カンリ</t>
    </rPh>
    <rPh sb="4" eb="5">
      <t>ショク</t>
    </rPh>
    <rPh sb="6" eb="8">
      <t>ワリアイ</t>
    </rPh>
    <phoneticPr fontId="1"/>
  </si>
  <si>
    <t>算出時点</t>
    <rPh sb="0" eb="4">
      <t>サンシュツジテン</t>
    </rPh>
    <phoneticPr fontId="1"/>
  </si>
  <si>
    <t>月平均
残業時間
（単位：時間）</t>
    <rPh sb="0" eb="1">
      <t>ツキ</t>
    </rPh>
    <rPh sb="1" eb="3">
      <t>ヘイキン</t>
    </rPh>
    <rPh sb="4" eb="6">
      <t>ザンギョウ</t>
    </rPh>
    <rPh sb="6" eb="8">
      <t>ジカン</t>
    </rPh>
    <rPh sb="10" eb="12">
      <t>タンイ</t>
    </rPh>
    <rPh sb="13" eb="15">
      <t>ジカン</t>
    </rPh>
    <phoneticPr fontId="1"/>
  </si>
  <si>
    <t>算出時点(始点)</t>
  </si>
  <si>
    <t>算出時点(終点)</t>
  </si>
  <si>
    <t>男性の育児
休業等取得率</t>
    <rPh sb="0" eb="2">
      <t>ダンセイ</t>
    </rPh>
    <rPh sb="3" eb="5">
      <t>イクジ</t>
    </rPh>
    <rPh sb="6" eb="8">
      <t>キュウギョウ</t>
    </rPh>
    <rPh sb="8" eb="9">
      <t>トウ</t>
    </rPh>
    <rPh sb="9" eb="12">
      <t>シュトクリツ</t>
    </rPh>
    <phoneticPr fontId="1"/>
  </si>
  <si>
    <t>担当者所属</t>
    <rPh sb="0" eb="3">
      <t>タントウシャ</t>
    </rPh>
    <rPh sb="3" eb="5">
      <t>ショゾク</t>
    </rPh>
    <phoneticPr fontId="3"/>
  </si>
  <si>
    <t>担当者役職名</t>
    <rPh sb="0" eb="3">
      <t>タントウシャ</t>
    </rPh>
    <rPh sb="3" eb="6">
      <t>ヤクショクメイ</t>
    </rPh>
    <phoneticPr fontId="3"/>
  </si>
  <si>
    <t>担当者名</t>
    <rPh sb="0" eb="3">
      <t>タントウシャ</t>
    </rPh>
    <rPh sb="3" eb="4">
      <t>メイ</t>
    </rPh>
    <phoneticPr fontId="1"/>
  </si>
  <si>
    <t>担当者名（フリガナ）</t>
    <rPh sb="0" eb="3">
      <t>タントウシャ</t>
    </rPh>
    <rPh sb="3" eb="4">
      <t>メイ</t>
    </rPh>
    <phoneticPr fontId="1"/>
  </si>
  <si>
    <t>送付先住所</t>
    <rPh sb="0" eb="3">
      <t>ソウフサキ</t>
    </rPh>
    <rPh sb="3" eb="4">
      <t>ジュウ</t>
    </rPh>
    <rPh sb="4" eb="5">
      <t>ショ</t>
    </rPh>
    <phoneticPr fontId="1"/>
  </si>
  <si>
    <t>電話番号</t>
    <rPh sb="0" eb="2">
      <t>デンワ</t>
    </rPh>
    <rPh sb="2" eb="4">
      <t>バンゴウ</t>
    </rPh>
    <phoneticPr fontId="1"/>
  </si>
  <si>
    <t>ＦＡＸ</t>
  </si>
  <si>
    <t>アドレス</t>
  </si>
  <si>
    <t>正社員数</t>
    <rPh sb="0" eb="3">
      <t>セイシャイン</t>
    </rPh>
    <rPh sb="3" eb="4">
      <t>スウ</t>
    </rPh>
    <phoneticPr fontId="1"/>
  </si>
  <si>
    <t>女性正社員数</t>
    <rPh sb="0" eb="2">
      <t>ジョセイ</t>
    </rPh>
    <rPh sb="2" eb="3">
      <t>セイ</t>
    </rPh>
    <rPh sb="3" eb="6">
      <t>シャインスウ</t>
    </rPh>
    <phoneticPr fontId="1"/>
  </si>
  <si>
    <t>パート
従業員数</t>
    <rPh sb="4" eb="7">
      <t>ジュウギョウイン</t>
    </rPh>
    <rPh sb="7" eb="8">
      <t>スウ</t>
    </rPh>
    <phoneticPr fontId="1"/>
  </si>
  <si>
    <t>パート
女性従業員</t>
    <rPh sb="4" eb="6">
      <t>ジョセイ</t>
    </rPh>
    <rPh sb="6" eb="9">
      <t>ジュウギョウイン</t>
    </rPh>
    <phoneticPr fontId="1"/>
  </si>
  <si>
    <t>管理職数</t>
    <rPh sb="0" eb="2">
      <t>カンリ</t>
    </rPh>
    <rPh sb="2" eb="3">
      <t>ショク</t>
    </rPh>
    <rPh sb="3" eb="4">
      <t>スウ</t>
    </rPh>
    <phoneticPr fontId="1"/>
  </si>
  <si>
    <t>女性管理職数</t>
    <rPh sb="0" eb="2">
      <t>ジョセイ</t>
    </rPh>
    <rPh sb="2" eb="4">
      <t>カンリ</t>
    </rPh>
    <rPh sb="4" eb="5">
      <t>ショク</t>
    </rPh>
    <rPh sb="5" eb="6">
      <t>スウ</t>
    </rPh>
    <phoneticPr fontId="1"/>
  </si>
  <si>
    <t>育児休業
取得対象者</t>
    <rPh sb="0" eb="2">
      <t>イクジ</t>
    </rPh>
    <rPh sb="2" eb="4">
      <t>キュウギョウ</t>
    </rPh>
    <rPh sb="5" eb="7">
      <t>シュトク</t>
    </rPh>
    <rPh sb="7" eb="10">
      <t>タイショウシャ</t>
    </rPh>
    <phoneticPr fontId="1"/>
  </si>
  <si>
    <t>育児休業
取得者（男性）</t>
    <rPh sb="0" eb="2">
      <t>イクジ</t>
    </rPh>
    <rPh sb="2" eb="4">
      <t>キュウギョウ</t>
    </rPh>
    <rPh sb="5" eb="8">
      <t>シュトクシャ</t>
    </rPh>
    <rPh sb="9" eb="11">
      <t>ダンセイ</t>
    </rPh>
    <phoneticPr fontId="1"/>
  </si>
  <si>
    <t>登録通知
発行日</t>
    <rPh sb="0" eb="2">
      <t>トウロク</t>
    </rPh>
    <rPh sb="2" eb="4">
      <t>ツウチ</t>
    </rPh>
    <rPh sb="5" eb="7">
      <t>ハッコウ</t>
    </rPh>
    <rPh sb="7" eb="8">
      <t>ビ</t>
    </rPh>
    <phoneticPr fontId="1"/>
  </si>
  <si>
    <t>更新日</t>
    <rPh sb="0" eb="3">
      <t>コウシンビ</t>
    </rPh>
    <phoneticPr fontId="1"/>
  </si>
  <si>
    <t>更新時点</t>
    <rPh sb="0" eb="2">
      <t>コウシン</t>
    </rPh>
    <rPh sb="2" eb="4">
      <t>ジテン</t>
    </rPh>
    <phoneticPr fontId="1"/>
  </si>
  <si>
    <t>働き方改革</t>
  </si>
  <si>
    <t>表彰</t>
  </si>
  <si>
    <t>ロールモデル</t>
  </si>
  <si>
    <t>女性行動計画</t>
  </si>
  <si>
    <t>優良企業インタビュー</t>
  </si>
  <si>
    <t>行動計画</t>
    <rPh sb="0" eb="4">
      <t>コウドウケイカク</t>
    </rPh>
    <phoneticPr fontId="1"/>
  </si>
  <si>
    <t>備考</t>
    <rPh sb="0" eb="2">
      <t>ビコウ</t>
    </rPh>
    <phoneticPr fontId="1"/>
  </si>
  <si>
    <t>町域・番地・建物名等</t>
    <rPh sb="0" eb="2">
      <t>チョウイキ</t>
    </rPh>
    <rPh sb="3" eb="5">
      <t>バンチ</t>
    </rPh>
    <rPh sb="6" eb="9">
      <t>タテモノメイ</t>
    </rPh>
    <rPh sb="9" eb="10">
      <t>トウ</t>
    </rPh>
    <phoneticPr fontId="1"/>
  </si>
  <si>
    <t>あり</t>
    <phoneticPr fontId="1"/>
  </si>
  <si>
    <t>なし</t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</si>
  <si>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</si>
  <si>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</si>
  <si>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所属</t>
    <rPh sb="0" eb="2">
      <t>ショゾク</t>
    </rPh>
    <phoneticPr fontId="1"/>
  </si>
  <si>
    <t>●ご担当者情報</t>
    <rPh sb="2" eb="5">
      <t>タントウシャ</t>
    </rPh>
    <rPh sb="5" eb="7">
      <t>ジョウホウ</t>
    </rPh>
    <phoneticPr fontId="1"/>
  </si>
  <si>
    <t>○</t>
    <phoneticPr fontId="1"/>
  </si>
  <si>
    <t>〒</t>
    <phoneticPr fontId="1"/>
  </si>
  <si>
    <t>管理職（課長相当職以上）の女性割合
※管理職数に占める女性の割合
（女性の管理職人数÷
 男女合わせた管理職の人数）</t>
    <phoneticPr fontId="1"/>
  </si>
  <si>
    <t>登録番号</t>
    <rPh sb="0" eb="4">
      <t>トウロクバンゴウ</t>
    </rPh>
    <phoneticPr fontId="1"/>
  </si>
  <si>
    <t>No.</t>
    <phoneticPr fontId="1"/>
  </si>
  <si>
    <t>●企業従業員数</t>
    <rPh sb="1" eb="7">
      <t>キギョウジュウギョウインスウ</t>
    </rPh>
    <phoneticPr fontId="1"/>
  </si>
  <si>
    <t>「見える化」項目につきましては、最新の情報を年に1回ご報告ください。</t>
  </si>
  <si>
    <t>※企業情報変更の際は、様式「企業情報変更届」をご提出ください。</t>
  </si>
  <si>
    <t>※管理職＝「課長級（下記参照）」と「課長級より上位の役職（役員を除く）」にある労働者の合計をいう。
課長級＝次の①、②のいずれかに該当するもの
①　事業所で通常「課長」と呼ばれている者であって、その組織が2係以上からなり、若しくは、その構成員が10人以上（課長含む）のものの長
②　同一事業所において、課長の他に、呼称、構成員に関係なく、その職務の内容及び責任の程度が「課長級」に相当する者（ただし、一番下の職階ではないこと）</t>
    <phoneticPr fontId="1"/>
  </si>
  <si>
    <r>
      <t>以下提出先まで、</t>
    </r>
    <r>
      <rPr>
        <b/>
        <u/>
        <sz val="12"/>
        <color rgb="FFFF0000"/>
        <rFont val="HGPｺﾞｼｯｸM"/>
        <family val="3"/>
        <charset val="128"/>
      </rPr>
      <t>本エクセルファイルに記載の上、エクセルファイルのままメールで提出</t>
    </r>
    <r>
      <rPr>
        <sz val="12"/>
        <rFont val="HGPｺﾞｼｯｸM"/>
        <family val="3"/>
        <charset val="128"/>
      </rPr>
      <t>願います。（原則FAX不可）</t>
    </r>
    <rPh sb="0" eb="2">
      <t>イカ</t>
    </rPh>
    <rPh sb="2" eb="5">
      <t>テイシュツサキ</t>
    </rPh>
    <rPh sb="8" eb="9">
      <t>ホン</t>
    </rPh>
    <rPh sb="18" eb="20">
      <t>キサイ</t>
    </rPh>
    <rPh sb="21" eb="22">
      <t>ウエ</t>
    </rPh>
    <rPh sb="38" eb="41">
      <t>テイシュツネガ</t>
    </rPh>
    <rPh sb="46" eb="48">
      <t>ゲンソク</t>
    </rPh>
    <rPh sb="51" eb="53">
      <t>フカ</t>
    </rPh>
    <phoneticPr fontId="1"/>
  </si>
  <si>
    <t>＜提出先＞いばらき女性活躍・働き方応援協議会事務局（茨城県産業戦略部労働政策課内）</t>
    <rPh sb="26" eb="29">
      <t>イバラキケン</t>
    </rPh>
    <rPh sb="29" eb="34">
      <t>サンギョウセンリャクブ</t>
    </rPh>
    <rPh sb="34" eb="39">
      <t>ロウドウセイサクカ</t>
    </rPh>
    <rPh sb="39" eb="40">
      <t>ナイ</t>
    </rPh>
    <phoneticPr fontId="1"/>
  </si>
  <si>
    <t>rosei1@pref.ibaraki.lg.jp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</si>
  <si>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</si>
  <si>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</si>
  <si>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</si>
  <si>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</si>
  <si>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</si>
  <si>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</si>
  <si>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</si>
  <si>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</si>
  <si>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</si>
  <si>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</si>
  <si>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</si>
  <si>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</si>
  <si>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</si>
  <si>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</si>
  <si>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</si>
  <si>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</si>
  <si>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</si>
  <si>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</si>
  <si>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</si>
  <si>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</si>
  <si>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</si>
  <si>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</si>
  <si>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</si>
  <si>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</si>
  <si>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</si>
  <si>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</si>
  <si>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</si>
  <si>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</si>
  <si>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</si>
  <si>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</si>
  <si>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</si>
  <si>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</si>
  <si>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</si>
  <si>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</si>
  <si>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</si>
  <si>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</si>
  <si>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</si>
  <si>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</si>
  <si>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</si>
  <si>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</si>
  <si>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</si>
  <si>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</si>
  <si>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</si>
  <si>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</si>
  <si>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r>
      <rPr>
        <sz val="12"/>
        <rFont val="HGPｺﾞｼｯｸM"/>
        <family val="3"/>
        <charset val="128"/>
      </rPr>
      <t>いばらき女性活躍・働き方応援協議会</t>
    </r>
    <r>
      <rPr>
        <sz val="18"/>
        <rFont val="HGPｺﾞｼｯｸM"/>
        <family val="3"/>
        <charset val="128"/>
      </rPr>
      <t xml:space="preserve">
</t>
    </r>
    <r>
      <rPr>
        <sz val="20"/>
        <rFont val="HGPｺﾞｼｯｸM"/>
        <family val="3"/>
        <charset val="128"/>
      </rPr>
      <t>　</t>
    </r>
    <r>
      <rPr>
        <b/>
        <sz val="20"/>
        <rFont val="HGPｺﾞｼｯｸM"/>
        <family val="3"/>
        <charset val="128"/>
      </rPr>
      <t>「見える化」</t>
    </r>
    <r>
      <rPr>
        <sz val="20"/>
        <rFont val="HGPｺﾞｼｯｸM"/>
        <family val="3"/>
        <charset val="128"/>
      </rPr>
      <t>項目更新報告書</t>
    </r>
    <phoneticPr fontId="1"/>
  </si>
  <si>
    <t>※メールマガジンの送付先を変更したい場合は、別途事務局までご連絡ください。</t>
    <phoneticPr fontId="1"/>
  </si>
  <si>
    <r>
      <t>管理職割合（A/B）　</t>
    </r>
    <r>
      <rPr>
        <b/>
        <sz val="11"/>
        <rFont val="HGPｺﾞｼｯｸM"/>
        <family val="3"/>
        <charset val="128"/>
      </rPr>
      <t>※自動計算</t>
    </r>
    <rPh sb="0" eb="5">
      <t>カンリショクワリアイ</t>
    </rPh>
    <rPh sb="12" eb="16">
      <t>ジドウケイサン</t>
    </rPh>
    <phoneticPr fontId="1"/>
  </si>
  <si>
    <r>
      <t>算出</t>
    </r>
    <r>
      <rPr>
        <b/>
        <sz val="11"/>
        <color rgb="FFFF0000"/>
        <rFont val="HGPｺﾞｼｯｸM"/>
        <family val="3"/>
        <charset val="128"/>
      </rPr>
      <t>始期　</t>
    </r>
    <r>
      <rPr>
        <b/>
        <sz val="11"/>
        <rFont val="HGPｺﾞｼｯｸM"/>
        <family val="3"/>
        <charset val="128"/>
      </rPr>
      <t>※自動計算</t>
    </r>
    <rPh sb="0" eb="2">
      <t>サンシュツ</t>
    </rPh>
    <rPh sb="2" eb="4">
      <t>シキ</t>
    </rPh>
    <rPh sb="6" eb="10">
      <t>ジドウケイサン</t>
    </rPh>
    <phoneticPr fontId="1"/>
  </si>
  <si>
    <r>
      <t>男性社員の育児休業等取得率</t>
    </r>
    <r>
      <rPr>
        <b/>
        <sz val="12"/>
        <color rgb="FFFF0000"/>
        <rFont val="HGPｺﾞｼｯｸM"/>
        <family val="3"/>
        <charset val="128"/>
      </rPr>
      <t>（１年間）</t>
    </r>
    <r>
      <rPr>
        <sz val="12"/>
        <rFont val="HGPｺﾞｼｯｸM"/>
        <family val="3"/>
        <charset val="128"/>
      </rPr>
      <t xml:space="preserve">
※配偶者が出産した男性社員数に占める
育児休業等取得者の割合
（育児休業等を取得した男性社員÷
配偶者が出産した男性社員）  </t>
    </r>
    <phoneticPr fontId="1"/>
  </si>
  <si>
    <r>
      <t xml:space="preserve">男性社員の育児休業等取得率（C/D）
</t>
    </r>
    <r>
      <rPr>
        <b/>
        <sz val="11"/>
        <rFont val="HGPｺﾞｼｯｸM"/>
        <family val="3"/>
        <charset val="128"/>
      </rPr>
      <t>※自動計算</t>
    </r>
    <rPh sb="0" eb="2">
      <t>ダンセイ</t>
    </rPh>
    <rPh sb="2" eb="4">
      <t>シャイン</t>
    </rPh>
    <rPh sb="5" eb="7">
      <t>イクジ</t>
    </rPh>
    <rPh sb="7" eb="9">
      <t>キュウギョウ</t>
    </rPh>
    <rPh sb="9" eb="10">
      <t>トウ</t>
    </rPh>
    <rPh sb="10" eb="13">
      <t>シュトクリツ</t>
    </rPh>
    <rPh sb="20" eb="24">
      <t>ジドウケイサン</t>
    </rPh>
    <phoneticPr fontId="1"/>
  </si>
  <si>
    <r>
      <t>算出</t>
    </r>
    <r>
      <rPr>
        <b/>
        <sz val="11"/>
        <color rgb="FFFF0000"/>
        <rFont val="HGPｺﾞｼｯｸM"/>
        <family val="3"/>
        <charset val="128"/>
      </rPr>
      <t>始期　</t>
    </r>
    <r>
      <rPr>
        <b/>
        <sz val="11"/>
        <rFont val="HGPｺﾞｼｯｸM"/>
        <family val="3"/>
        <charset val="128"/>
      </rPr>
      <t>※自動計算</t>
    </r>
    <rPh sb="0" eb="2">
      <t>サンシュツ</t>
    </rPh>
    <rPh sb="2" eb="4">
      <t>シキ</t>
    </rPh>
    <phoneticPr fontId="1"/>
  </si>
  <si>
    <t>女性管理職の人数（A)</t>
    <rPh sb="0" eb="2">
      <t>ジョセイ</t>
    </rPh>
    <rPh sb="2" eb="4">
      <t>カンリ</t>
    </rPh>
    <rPh sb="4" eb="5">
      <t>ショク</t>
    </rPh>
    <rPh sb="6" eb="8">
      <t>ニンズウ</t>
    </rPh>
    <phoneticPr fontId="1"/>
  </si>
  <si>
    <t>算出時点（例：202X年1月の場合→202X/1）</t>
    <rPh sb="0" eb="2">
      <t>サンシュツ</t>
    </rPh>
    <rPh sb="2" eb="4">
      <t>ジテン</t>
    </rPh>
    <rPh sb="5" eb="6">
      <t>レイ</t>
    </rPh>
    <rPh sb="11" eb="12">
      <t>ネン</t>
    </rPh>
    <rPh sb="13" eb="14">
      <t>ガツ</t>
    </rPh>
    <rPh sb="15" eb="17">
      <t>バアイ</t>
    </rPh>
    <phoneticPr fontId="1"/>
  </si>
  <si>
    <r>
      <t>算出</t>
    </r>
    <r>
      <rPr>
        <b/>
        <sz val="11"/>
        <color rgb="FFFF0000"/>
        <rFont val="HGPｺﾞｼｯｸM"/>
        <family val="3"/>
        <charset val="128"/>
      </rPr>
      <t>終期</t>
    </r>
    <r>
      <rPr>
        <sz val="11"/>
        <rFont val="HGPｺﾞｼｯｸM"/>
        <family val="3"/>
        <charset val="128"/>
      </rPr>
      <t>（例：202X年3月の場合→202X/3）</t>
    </r>
    <rPh sb="0" eb="2">
      <t>サンシュツ</t>
    </rPh>
    <rPh sb="2" eb="4">
      <t>シュウキ</t>
    </rPh>
    <phoneticPr fontId="1"/>
  </si>
  <si>
    <t>育児休業等を取得した男性社員の人数（C)</t>
    <rPh sb="0" eb="2">
      <t>イクジ</t>
    </rPh>
    <rPh sb="2" eb="4">
      <t>キュウギョウ</t>
    </rPh>
    <rPh sb="4" eb="5">
      <t>トウ</t>
    </rPh>
    <rPh sb="6" eb="8">
      <t>シュトク</t>
    </rPh>
    <rPh sb="10" eb="12">
      <t>ダンセイ</t>
    </rPh>
    <rPh sb="12" eb="14">
      <t>シャイン</t>
    </rPh>
    <rPh sb="15" eb="17">
      <t>ニンズウ</t>
    </rPh>
    <phoneticPr fontId="1"/>
  </si>
  <si>
    <t>配偶者が出産した男性社員の人数（D）</t>
    <rPh sb="13" eb="15">
      <t>ニンズウ</t>
    </rPh>
    <phoneticPr fontId="1"/>
  </si>
  <si>
    <r>
      <t xml:space="preserve">正社員一人当たりの月平均残業時間
</t>
    </r>
    <r>
      <rPr>
        <b/>
        <sz val="12"/>
        <color rgb="FFFF0000"/>
        <rFont val="HGPｺﾞｼｯｸM"/>
        <family val="3"/>
        <charset val="128"/>
      </rPr>
      <t>（１年間）</t>
    </r>
    <rPh sb="0" eb="1">
      <t>セイ</t>
    </rPh>
    <phoneticPr fontId="1"/>
  </si>
  <si>
    <t>正社員数（直近１年間の延べ人数※）（C）</t>
    <rPh sb="0" eb="4">
      <t>セイシャインスウ</t>
    </rPh>
    <rPh sb="5" eb="7">
      <t>チョッキン</t>
    </rPh>
    <rPh sb="8" eb="10">
      <t>ネンカン</t>
    </rPh>
    <rPh sb="11" eb="12">
      <t>ノ</t>
    </rPh>
    <rPh sb="13" eb="15">
      <t>ニンズウ</t>
    </rPh>
    <phoneticPr fontId="1"/>
  </si>
  <si>
    <r>
      <t>（C）に計上した正社員の</t>
    </r>
    <r>
      <rPr>
        <b/>
        <sz val="12"/>
        <color rgb="FFFF0000"/>
        <rFont val="HGPｺﾞｼｯｸM"/>
        <family val="3"/>
        <charset val="128"/>
      </rPr>
      <t>所定外労働時間</t>
    </r>
    <r>
      <rPr>
        <sz val="12"/>
        <rFont val="HGPｺﾞｼｯｸM"/>
        <family val="3"/>
        <charset val="128"/>
      </rPr>
      <t>の合計（D)</t>
    </r>
    <rPh sb="4" eb="6">
      <t>ケイジョウ</t>
    </rPh>
    <rPh sb="8" eb="11">
      <t>セイシャイン</t>
    </rPh>
    <rPh sb="12" eb="15">
      <t>ショテイガイ</t>
    </rPh>
    <rPh sb="15" eb="19">
      <t>ロウドウジカン</t>
    </rPh>
    <rPh sb="20" eb="22">
      <t>ゴウケイ</t>
    </rPh>
    <phoneticPr fontId="1"/>
  </si>
  <si>
    <t>正社員一人当たりの月平均残業時間（D/C）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</si>
</sst>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yyyy/m"/>
    <numFmt numFmtId="177" formatCode="#,##0&quot;人&quot;"/>
    <numFmt numFmtId="178" formatCode="#,##0.0&quot;時間&quot;"/>
    <numFmt numFmtId="179" formatCode="[&lt;=999]000;[&lt;=9999]000\-00;000\-0000"/>
    <numFmt numFmtId="180" formatCode="0.0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sz val="12"/>
      <name val="HGP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18"/>
      <name val="HGP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u/>
      <sz val="9"/>
      <color indexed="81"/>
      <name val="MS P ゴシック"/>
      <family val="3"/>
      <charset val="128"/>
    </font>
    <font>
      <sz val="11"/>
      <color rgb="FFFF0000"/>
      <name val="HGPｺﾞｼｯｸM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2"/>
      <color rgb="FFFF0000"/>
      <name val="HGPｺﾞｼｯｸM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20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hair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quotePrefix="1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vertical="center"/>
    </xf>
    <xf numFmtId="0" fontId="8" fillId="2" borderId="35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Continuous" vertical="center"/>
    </xf>
    <xf numFmtId="0" fontId="8" fillId="2" borderId="37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Continuous" vertical="center"/>
    </xf>
    <xf numFmtId="0" fontId="8" fillId="2" borderId="38" xfId="0" applyFont="1" applyFill="1" applyBorder="1" applyAlignment="1">
      <alignment horizontal="centerContinuous" vertical="center"/>
    </xf>
    <xf numFmtId="0" fontId="8" fillId="2" borderId="39" xfId="0" applyFont="1" applyFill="1" applyBorder="1" applyAlignment="1">
      <alignment vertical="center"/>
    </xf>
    <xf numFmtId="0" fontId="8" fillId="2" borderId="41" xfId="0" applyFont="1" applyFill="1" applyBorder="1" applyAlignment="1">
      <alignment vertical="center"/>
    </xf>
    <xf numFmtId="14" fontId="0" fillId="0" borderId="0" xfId="0" applyNumberFormat="1" applyFill="1">
      <alignment vertical="center"/>
    </xf>
    <xf numFmtId="0" fontId="10" fillId="2" borderId="0" xfId="0" applyFont="1" applyFill="1" applyAlignment="1">
      <alignment vertical="center"/>
    </xf>
    <xf numFmtId="0" fontId="11" fillId="2" borderId="0" xfId="4" applyFill="1">
      <alignment vertical="center"/>
    </xf>
    <xf numFmtId="0" fontId="0" fillId="0" borderId="0" xfId="0" quotePrefix="1" applyFill="1">
      <alignment vertical="center"/>
    </xf>
    <xf numFmtId="9" fontId="8" fillId="0" borderId="0" xfId="0" applyNumberFormat="1" applyFont="1" applyFill="1" applyBorder="1" applyAlignment="1">
      <alignment vertical="center"/>
    </xf>
    <xf numFmtId="9" fontId="0" fillId="0" borderId="0" xfId="0" applyNumberFormat="1" applyFill="1">
      <alignment vertical="center"/>
    </xf>
    <xf numFmtId="0" fontId="14" fillId="2" borderId="0" xfId="0" applyFont="1" applyFill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177" fontId="5" fillId="2" borderId="30" xfId="0" applyNumberFormat="1" applyFont="1" applyFill="1" applyBorder="1" applyAlignment="1" applyProtection="1">
      <alignment vertical="center"/>
      <protection locked="0"/>
    </xf>
    <xf numFmtId="177" fontId="5" fillId="0" borderId="24" xfId="0" applyNumberFormat="1" applyFont="1" applyBorder="1" applyAlignment="1" applyProtection="1">
      <alignment vertical="center"/>
      <protection locked="0"/>
    </xf>
    <xf numFmtId="176" fontId="5" fillId="0" borderId="16" xfId="0" applyNumberFormat="1" applyFont="1" applyBorder="1" applyAlignment="1" applyProtection="1">
      <alignment vertical="center"/>
      <protection locked="0"/>
    </xf>
    <xf numFmtId="177" fontId="5" fillId="2" borderId="27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vertical="center"/>
    </xf>
    <xf numFmtId="0" fontId="8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8" fillId="2" borderId="51" xfId="0" applyFont="1" applyFill="1" applyBorder="1" applyAlignment="1">
      <alignment vertical="center"/>
    </xf>
    <xf numFmtId="0" fontId="8" fillId="2" borderId="38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Border="1" applyProtection="1">
      <alignment vertical="center"/>
      <protection locked="0"/>
    </xf>
    <xf numFmtId="0" fontId="8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16" fillId="3" borderId="0" xfId="0" applyFont="1" applyFill="1" applyAlignment="1">
      <alignment vertical="center"/>
    </xf>
    <xf numFmtId="0" fontId="19" fillId="0" borderId="0" xfId="0" applyFont="1">
      <alignment vertical="center"/>
    </xf>
    <xf numFmtId="9" fontId="5" fillId="5" borderId="24" xfId="3" applyFont="1" applyFill="1" applyBorder="1" applyAlignment="1" applyProtection="1">
      <alignment vertical="center"/>
    </xf>
    <xf numFmtId="176" fontId="5" fillId="5" borderId="24" xfId="0" applyNumberFormat="1" applyFont="1" applyFill="1" applyBorder="1" applyAlignment="1" applyProtection="1">
      <alignment vertical="center"/>
    </xf>
    <xf numFmtId="176" fontId="5" fillId="0" borderId="56" xfId="0" applyNumberFormat="1" applyFont="1" applyBorder="1" applyAlignment="1" applyProtection="1">
      <alignment vertical="center"/>
      <protection locked="0"/>
    </xf>
    <xf numFmtId="178" fontId="5" fillId="2" borderId="25" xfId="0" applyNumberFormat="1" applyFont="1" applyFill="1" applyBorder="1" applyAlignment="1" applyProtection="1">
      <alignment vertical="center"/>
      <protection locked="0"/>
    </xf>
    <xf numFmtId="178" fontId="5" fillId="5" borderId="25" xfId="0" applyNumberFormat="1" applyFont="1" applyFill="1" applyBorder="1" applyAlignment="1" applyProtection="1">
      <alignment vertical="center"/>
    </xf>
    <xf numFmtId="180" fontId="0" fillId="0" borderId="0" xfId="0" applyNumberFormat="1" applyFill="1">
      <alignment vertical="center"/>
    </xf>
    <xf numFmtId="0" fontId="5" fillId="5" borderId="54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5" fillId="2" borderId="55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8" fillId="5" borderId="54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/>
    </xf>
    <xf numFmtId="0" fontId="8" fillId="5" borderId="7" xfId="0" applyFont="1" applyFill="1" applyBorder="1" applyAlignment="1" applyProtection="1">
      <alignment horizontal="center" vertical="center"/>
    </xf>
    <xf numFmtId="0" fontId="17" fillId="0" borderId="19" xfId="0" applyFont="1" applyBorder="1" applyAlignment="1">
      <alignment horizontal="righ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2" borderId="25" xfId="0" applyFont="1" applyFill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vertical="center"/>
      <protection locked="0"/>
    </xf>
    <xf numFmtId="0" fontId="8" fillId="2" borderId="13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177" fontId="5" fillId="0" borderId="29" xfId="0" applyNumberFormat="1" applyFont="1" applyBorder="1" applyAlignment="1" applyProtection="1">
      <alignment horizontal="right" vertical="center"/>
      <protection locked="0"/>
    </xf>
    <xf numFmtId="177" fontId="5" fillId="0" borderId="39" xfId="0" applyNumberFormat="1" applyFont="1" applyBorder="1" applyAlignment="1" applyProtection="1">
      <alignment horizontal="right" vertical="center"/>
      <protection locked="0"/>
    </xf>
    <xf numFmtId="177" fontId="5" fillId="0" borderId="30" xfId="0" applyNumberFormat="1" applyFont="1" applyBorder="1" applyAlignment="1" applyProtection="1">
      <alignment horizontal="right" vertical="center"/>
      <protection locked="0"/>
    </xf>
    <xf numFmtId="177" fontId="5" fillId="2" borderId="4" xfId="0" applyNumberFormat="1" applyFont="1" applyFill="1" applyBorder="1" applyAlignment="1" applyProtection="1">
      <alignment horizontal="right" vertical="center"/>
      <protection locked="0"/>
    </xf>
    <xf numFmtId="177" fontId="5" fillId="2" borderId="8" xfId="0" applyNumberFormat="1" applyFont="1" applyFill="1" applyBorder="1" applyAlignment="1" applyProtection="1">
      <alignment horizontal="right" vertical="center"/>
      <protection locked="0"/>
    </xf>
    <xf numFmtId="177" fontId="5" fillId="2" borderId="24" xfId="0" applyNumberFormat="1" applyFont="1" applyFill="1" applyBorder="1" applyAlignment="1" applyProtection="1">
      <alignment horizontal="right" vertical="center"/>
      <protection locked="0"/>
    </xf>
    <xf numFmtId="177" fontId="5" fillId="2" borderId="32" xfId="0" applyNumberFormat="1" applyFont="1" applyFill="1" applyBorder="1" applyAlignment="1" applyProtection="1">
      <alignment horizontal="right" vertical="center"/>
      <protection locked="0"/>
    </xf>
    <xf numFmtId="177" fontId="5" fillId="2" borderId="37" xfId="0" applyNumberFormat="1" applyFont="1" applyFill="1" applyBorder="1" applyAlignment="1" applyProtection="1">
      <alignment horizontal="right" vertical="center"/>
      <protection locked="0"/>
    </xf>
    <xf numFmtId="177" fontId="5" fillId="2" borderId="33" xfId="0" applyNumberFormat="1" applyFont="1" applyFill="1" applyBorder="1" applyAlignment="1" applyProtection="1">
      <alignment horizontal="right" vertical="center"/>
      <protection locked="0"/>
    </xf>
    <xf numFmtId="0" fontId="8" fillId="2" borderId="23" xfId="0" applyFont="1" applyFill="1" applyBorder="1" applyAlignment="1">
      <alignment horizontal="left" vertical="center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5" fillId="2" borderId="8" xfId="0" applyFont="1" applyFill="1" applyBorder="1" applyProtection="1">
      <alignment vertical="center"/>
      <protection locked="0"/>
    </xf>
    <xf numFmtId="0" fontId="5" fillId="2" borderId="9" xfId="0" applyFont="1" applyFill="1" applyBorder="1" applyProtection="1">
      <alignment vertical="center"/>
      <protection locked="0"/>
    </xf>
    <xf numFmtId="0" fontId="5" fillId="2" borderId="26" xfId="0" applyFont="1" applyFill="1" applyBorder="1" applyProtection="1">
      <alignment vertical="center"/>
      <protection locked="0"/>
    </xf>
    <xf numFmtId="0" fontId="8" fillId="0" borderId="4" xfId="0" applyFont="1" applyBorder="1" applyProtection="1">
      <alignment vertical="center"/>
      <protection locked="0"/>
    </xf>
    <xf numFmtId="0" fontId="8" fillId="0" borderId="8" xfId="0" applyFont="1" applyBorder="1" applyProtection="1">
      <alignment vertical="center"/>
      <protection locked="0"/>
    </xf>
    <xf numFmtId="0" fontId="8" fillId="0" borderId="24" xfId="0" applyFont="1" applyBorder="1" applyProtection="1">
      <alignment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Protection="1">
      <alignment vertical="center"/>
      <protection locked="0"/>
    </xf>
    <xf numFmtId="0" fontId="5" fillId="2" borderId="24" xfId="0" applyFont="1" applyFill="1" applyBorder="1" applyProtection="1">
      <alignment vertical="center"/>
      <protection locked="0"/>
    </xf>
    <xf numFmtId="0" fontId="5" fillId="2" borderId="32" xfId="0" applyFont="1" applyFill="1" applyBorder="1" applyProtection="1">
      <alignment vertical="center"/>
      <protection locked="0"/>
    </xf>
    <xf numFmtId="0" fontId="5" fillId="2" borderId="37" xfId="0" applyFont="1" applyFill="1" applyBorder="1" applyProtection="1">
      <alignment vertical="center"/>
      <protection locked="0"/>
    </xf>
    <xf numFmtId="0" fontId="5" fillId="2" borderId="33" xfId="0" applyFont="1" applyFill="1" applyBorder="1" applyProtection="1">
      <alignment vertical="center"/>
      <protection locked="0"/>
    </xf>
    <xf numFmtId="0" fontId="5" fillId="2" borderId="52" xfId="0" applyFont="1" applyFill="1" applyBorder="1" applyAlignment="1" applyProtection="1">
      <alignment horizontal="center" vertical="center"/>
    </xf>
    <xf numFmtId="0" fontId="5" fillId="2" borderId="53" xfId="0" applyFont="1" applyFill="1" applyBorder="1" applyAlignment="1" applyProtection="1">
      <alignment horizontal="center" vertical="center"/>
    </xf>
    <xf numFmtId="179" fontId="5" fillId="2" borderId="5" xfId="0" applyNumberFormat="1" applyFont="1" applyFill="1" applyBorder="1" applyAlignment="1" applyProtection="1">
      <alignment horizontal="center" vertical="center"/>
      <protection locked="0"/>
    </xf>
    <xf numFmtId="179" fontId="5" fillId="2" borderId="47" xfId="0" applyNumberFormat="1" applyFont="1" applyFill="1" applyBorder="1" applyAlignment="1" applyProtection="1">
      <alignment horizontal="center" vertical="center"/>
      <protection locked="0"/>
    </xf>
    <xf numFmtId="179" fontId="5" fillId="2" borderId="49" xfId="0" applyNumberFormat="1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Protection="1">
      <alignment vertical="center"/>
      <protection locked="0"/>
    </xf>
    <xf numFmtId="0" fontId="5" fillId="2" borderId="42" xfId="0" applyFont="1" applyFill="1" applyBorder="1" applyProtection="1">
      <alignment vertical="center"/>
      <protection locked="0"/>
    </xf>
    <xf numFmtId="0" fontId="5" fillId="2" borderId="40" xfId="0" applyFont="1" applyFill="1" applyBorder="1" applyProtection="1">
      <alignment vertical="center"/>
      <protection locked="0"/>
    </xf>
    <xf numFmtId="0" fontId="5" fillId="2" borderId="39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2" borderId="24" xfId="0" applyFont="1" applyFill="1" applyBorder="1" applyAlignment="1" applyProtection="1">
      <alignment vertical="center"/>
      <protection locked="0"/>
    </xf>
    <xf numFmtId="0" fontId="5" fillId="2" borderId="32" xfId="0" applyFont="1" applyFill="1" applyBorder="1" applyAlignment="1" applyProtection="1">
      <alignment vertical="center"/>
      <protection locked="0"/>
    </xf>
    <xf numFmtId="0" fontId="5" fillId="2" borderId="37" xfId="0" applyFont="1" applyFill="1" applyBorder="1" applyAlignment="1" applyProtection="1">
      <alignment vertical="center"/>
      <protection locked="0"/>
    </xf>
    <xf numFmtId="0" fontId="5" fillId="2" borderId="33" xfId="0" applyFont="1" applyFill="1" applyBorder="1" applyAlignment="1" applyProtection="1">
      <alignment vertical="center"/>
      <protection locked="0"/>
    </xf>
    <xf numFmtId="0" fontId="8" fillId="2" borderId="18" xfId="0" applyFont="1" applyFill="1" applyBorder="1" applyAlignment="1" applyProtection="1">
      <alignment horizontal="left" vertical="center" wrapText="1"/>
    </xf>
    <xf numFmtId="0" fontId="8" fillId="2" borderId="19" xfId="0" applyFont="1" applyFill="1" applyBorder="1" applyAlignment="1" applyProtection="1">
      <alignment horizontal="left" vertical="center" wrapText="1"/>
    </xf>
    <xf numFmtId="0" fontId="8" fillId="2" borderId="43" xfId="0" applyFont="1" applyFill="1" applyBorder="1" applyAlignment="1" applyProtection="1">
      <alignment horizontal="left" vertical="center" wrapText="1"/>
    </xf>
    <xf numFmtId="0" fontId="8" fillId="2" borderId="2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44" xfId="0" applyFont="1" applyFill="1" applyBorder="1" applyAlignment="1" applyProtection="1">
      <alignment horizontal="left" vertical="center" wrapText="1"/>
    </xf>
    <xf numFmtId="0" fontId="8" fillId="2" borderId="2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8" fillId="2" borderId="45" xfId="0" applyFont="1" applyFill="1" applyBorder="1" applyAlignment="1" applyProtection="1">
      <alignment horizontal="left" vertical="center" wrapText="1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46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8" fillId="2" borderId="57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54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</cellXfs>
  <cellStyles count="5">
    <cellStyle name="パーセント" xfId="3" builtinId="5"/>
    <cellStyle name="ハイパーリンク" xfId="4" builtinId="8"/>
    <cellStyle name="標準" xfId="0" builtinId="0"/>
    <cellStyle name="標準 7" xfId="1"/>
    <cellStyle name="標準 7 2" xfId="2"/>
  </cellStyles>
  <dxfs count="13"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096;&#24335;&#31532;&#21495;&#65297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号１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sei1@pref.ibaraki.lg.jp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Y61"/>
  <sheetViews>
    <sheetView tabSelected="1" view="pageBreakPreview" topLeftCell="A31" zoomScaleNormal="100" zoomScaleSheetLayoutView="100" zoomScalePageLayoutView="70" workbookViewId="0">
      <selection activeCell="J39" sqref="J39"/>
    </sheetView>
  </sheetViews>
  <sheetFormatPr defaultColWidth="9" defaultRowHeight="18.75"/>
  <cols>
    <col min="1" max="1" width="1.5" style="2" customWidth="1"/>
    <col min="2" max="2" width="13.75" style="2" customWidth="1"/>
    <col min="3" max="3" width="4.25" style="2" customWidth="1"/>
    <col min="4" max="4" width="15.625" style="2" customWidth="1"/>
    <col min="5" max="5" width="4.875" style="2" customWidth="1"/>
    <col min="6" max="6" width="11.875" style="2" customWidth="1"/>
    <col min="7" max="7" width="4.125" style="2" customWidth="1"/>
    <col min="8" max="8" width="19.25" style="2" customWidth="1"/>
    <col min="9" max="9" width="9.625" style="2" customWidth="1"/>
    <col min="10" max="10" width="34.875" style="2" customWidth="1"/>
    <col min="11" max="12" width="5.5" style="2" customWidth="1"/>
    <col min="13" max="13" width="3.625" style="5" customWidth="1"/>
    <col min="14" max="14" width="6.625" style="5" customWidth="1"/>
    <col min="15" max="23" width="6.125" style="5" customWidth="1"/>
    <col min="24" max="24" width="4.625" style="5" customWidth="1"/>
    <col min="25" max="25" width="6.25" style="5" customWidth="1"/>
    <col min="26" max="26" width="2.625" style="6" customWidth="1"/>
    <col min="27" max="27" width="9" style="6"/>
    <col min="28" max="31" width="9" style="6" customWidth="1"/>
    <col min="32" max="33" width="9" style="6"/>
    <col min="34" max="34" width="0" style="6" hidden="1" customWidth="1"/>
    <col min="35" max="16384" width="9" style="6"/>
  </cols>
  <sheetData>
    <row r="1" spans="1:51" ht="27.75" customHeight="1">
      <c r="A1" s="54" t="s">
        <v>80</v>
      </c>
      <c r="B1" s="55"/>
      <c r="C1" s="55"/>
      <c r="D1" s="55"/>
      <c r="E1" s="55"/>
      <c r="F1" s="55"/>
      <c r="G1" s="55"/>
      <c r="H1" s="55"/>
      <c r="I1" s="55"/>
      <c r="J1" s="56"/>
      <c r="K1" s="35"/>
      <c r="L1" s="35"/>
      <c r="M1" s="35"/>
    </row>
    <row r="2" spans="1:51">
      <c r="B2" s="2" t="s">
        <v>81</v>
      </c>
      <c r="H2" s="30"/>
      <c r="I2" s="30" t="s">
        <v>82</v>
      </c>
    </row>
    <row r="3" spans="1:51" ht="13.5" customHeight="1">
      <c r="A3" s="8"/>
      <c r="B3" s="8"/>
      <c r="L3" s="3"/>
      <c r="M3" s="7"/>
      <c r="N3" s="1"/>
      <c r="O3" s="7"/>
      <c r="P3" s="7"/>
      <c r="Q3" s="7"/>
      <c r="R3" s="7"/>
      <c r="S3" s="7"/>
      <c r="T3" s="7"/>
      <c r="U3" s="7"/>
      <c r="V3" s="7"/>
      <c r="W3" s="7"/>
      <c r="X3" s="7"/>
      <c r="Y3" s="6"/>
    </row>
    <row r="4" spans="1:51" ht="47.25" customHeight="1">
      <c r="A4" s="98" t="s">
        <v>127</v>
      </c>
      <c r="B4" s="99"/>
      <c r="C4" s="99"/>
      <c r="D4" s="99"/>
      <c r="E4" s="99"/>
      <c r="F4" s="99"/>
      <c r="G4" s="99"/>
      <c r="H4" s="99"/>
      <c r="I4" s="99"/>
      <c r="J4" s="99"/>
      <c r="K4" s="29"/>
      <c r="L4" s="29"/>
      <c r="M4" s="7"/>
      <c r="N4" s="1"/>
      <c r="O4" s="7"/>
      <c r="P4" s="7"/>
      <c r="Q4" s="7"/>
      <c r="R4" s="7"/>
      <c r="S4" s="7"/>
      <c r="T4" s="7"/>
      <c r="U4" s="7"/>
      <c r="V4" s="7"/>
      <c r="W4" s="7"/>
      <c r="X4" s="7"/>
      <c r="Y4" s="6"/>
    </row>
    <row r="5" spans="1:51" ht="18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29"/>
      <c r="L5" s="29"/>
      <c r="M5" s="7"/>
      <c r="N5" s="1"/>
      <c r="O5" s="7"/>
      <c r="P5" s="7"/>
      <c r="Q5" s="7"/>
      <c r="R5" s="7"/>
      <c r="S5" s="7"/>
      <c r="T5" s="7"/>
      <c r="U5" s="7"/>
      <c r="V5" s="7"/>
      <c r="W5" s="7"/>
      <c r="X5" s="7"/>
      <c r="Y5" s="6"/>
    </row>
    <row r="6" spans="1:51" ht="18.75" customHeight="1">
      <c r="A6" s="42"/>
      <c r="B6" s="50" t="s">
        <v>77</v>
      </c>
      <c r="C6" s="42"/>
      <c r="D6" s="42"/>
      <c r="E6" s="42"/>
      <c r="F6" s="42"/>
      <c r="G6" s="42"/>
      <c r="H6" s="42"/>
      <c r="I6" s="42"/>
      <c r="J6" s="42"/>
      <c r="K6" s="29"/>
      <c r="L6" s="29"/>
      <c r="M6" s="7"/>
      <c r="N6" s="1"/>
      <c r="O6" s="7"/>
      <c r="P6" s="7"/>
      <c r="Q6" s="7"/>
      <c r="R6" s="7"/>
      <c r="S6" s="7"/>
      <c r="T6" s="7"/>
      <c r="U6" s="7"/>
      <c r="V6" s="7"/>
      <c r="W6" s="7"/>
      <c r="X6" s="7"/>
      <c r="Y6" s="6"/>
    </row>
    <row r="7" spans="1:51" ht="18.75" customHeight="1">
      <c r="A7" s="8"/>
      <c r="B7" s="8"/>
      <c r="L7" s="3"/>
      <c r="M7" s="7"/>
      <c r="N7" s="1"/>
      <c r="O7" s="7"/>
      <c r="P7" s="7"/>
      <c r="Q7" s="7"/>
      <c r="R7" s="7"/>
      <c r="S7" s="7"/>
      <c r="T7" s="7"/>
      <c r="U7" s="7"/>
      <c r="V7" s="7"/>
      <c r="W7" s="7"/>
      <c r="X7" s="7"/>
      <c r="Y7" s="6"/>
      <c r="AY7" s="6" t="e">
        <f>IF([1]様式第号１!G45=AY11,"チラシ","")&amp;IF([1]様式第号１!G46=AY11,"")</f>
        <v>#REF!</v>
      </c>
    </row>
    <row r="8" spans="1:51" ht="18.75" customHeight="1" thickBot="1">
      <c r="A8" s="8"/>
      <c r="B8" s="8" t="s">
        <v>1</v>
      </c>
      <c r="L8" s="3"/>
      <c r="M8" s="7"/>
      <c r="N8" s="1"/>
      <c r="O8" s="7"/>
      <c r="P8" s="7"/>
      <c r="Q8" s="7"/>
      <c r="R8" s="7"/>
      <c r="S8" s="7"/>
      <c r="T8" s="7"/>
      <c r="U8" s="7"/>
      <c r="V8" s="7"/>
      <c r="W8" s="7"/>
      <c r="X8" s="7"/>
      <c r="Y8" s="6"/>
    </row>
    <row r="9" spans="1:51" ht="18.75" customHeight="1">
      <c r="A9" s="8"/>
      <c r="B9" s="43" t="s">
        <v>74</v>
      </c>
      <c r="C9" s="122" t="s">
        <v>75</v>
      </c>
      <c r="D9" s="123"/>
      <c r="E9" s="119"/>
      <c r="F9" s="120"/>
      <c r="G9" s="120"/>
      <c r="H9" s="120"/>
      <c r="I9" s="120"/>
      <c r="J9" s="121"/>
      <c r="K9" s="34" t="str">
        <f t="shared" ref="K9:K22" si="0">IF(E9="","入力してください。","")</f>
        <v>入力してください。</v>
      </c>
      <c r="L9" s="3"/>
      <c r="M9" s="7"/>
      <c r="N9" s="1"/>
      <c r="O9" s="7"/>
      <c r="P9" s="7"/>
      <c r="Q9" s="7"/>
      <c r="R9" s="7"/>
      <c r="S9" s="7"/>
      <c r="T9" s="7"/>
      <c r="U9" s="7"/>
      <c r="V9" s="7"/>
      <c r="W9" s="7"/>
      <c r="X9" s="7"/>
      <c r="Y9" s="6"/>
    </row>
    <row r="10" spans="1:51" ht="18.75" customHeight="1">
      <c r="A10" s="8"/>
      <c r="B10" s="82" t="s">
        <v>2</v>
      </c>
      <c r="C10" s="19" t="s">
        <v>3</v>
      </c>
      <c r="D10" s="19"/>
      <c r="E10" s="100"/>
      <c r="F10" s="101"/>
      <c r="G10" s="101"/>
      <c r="H10" s="101"/>
      <c r="I10" s="101"/>
      <c r="J10" s="102"/>
      <c r="K10" s="34" t="str">
        <f t="shared" si="0"/>
        <v>入力してください。</v>
      </c>
      <c r="L10" s="3"/>
      <c r="M10" s="7"/>
      <c r="N10" s="1"/>
      <c r="O10" s="7"/>
      <c r="P10" s="7"/>
      <c r="Q10" s="7"/>
      <c r="R10" s="7"/>
      <c r="S10" s="7"/>
      <c r="T10" s="7"/>
      <c r="U10" s="7"/>
      <c r="V10" s="7"/>
      <c r="W10" s="7"/>
      <c r="X10" s="7"/>
      <c r="Y10" s="6"/>
    </row>
    <row r="11" spans="1:51" ht="18.75" customHeight="1">
      <c r="A11" s="8"/>
      <c r="B11" s="75"/>
      <c r="C11" s="14"/>
      <c r="D11" s="15"/>
      <c r="E11" s="103"/>
      <c r="F11" s="103"/>
      <c r="G11" s="103"/>
      <c r="H11" s="103"/>
      <c r="I11" s="104"/>
      <c r="J11" s="105"/>
      <c r="K11" s="34" t="str">
        <f t="shared" si="0"/>
        <v>入力してください。</v>
      </c>
      <c r="L11" s="3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6"/>
    </row>
    <row r="12" spans="1:51" ht="18.75" customHeight="1">
      <c r="A12" s="8"/>
      <c r="B12" s="74" t="s">
        <v>7</v>
      </c>
      <c r="C12" s="16" t="s">
        <v>8</v>
      </c>
      <c r="D12" s="16"/>
      <c r="E12" s="49" t="s">
        <v>72</v>
      </c>
      <c r="F12" s="116"/>
      <c r="G12" s="117"/>
      <c r="H12" s="118"/>
      <c r="I12" s="114"/>
      <c r="J12" s="115"/>
      <c r="K12" s="34" t="str">
        <f>IF(F12="","入力してください。","")</f>
        <v>入力してください。</v>
      </c>
      <c r="L12" s="3"/>
      <c r="M12" s="7"/>
      <c r="N12" s="6"/>
      <c r="O12" s="7"/>
      <c r="P12" s="7"/>
      <c r="Q12" s="7"/>
      <c r="R12" s="7"/>
      <c r="S12" s="7"/>
      <c r="T12" s="7"/>
      <c r="U12" s="7"/>
      <c r="V12" s="7"/>
      <c r="W12" s="7"/>
      <c r="X12" s="7"/>
      <c r="Y12" s="6"/>
    </row>
    <row r="13" spans="1:51" ht="18.75" customHeight="1">
      <c r="A13" s="8"/>
      <c r="B13" s="74"/>
      <c r="C13" s="16" t="s">
        <v>21</v>
      </c>
      <c r="D13" s="16"/>
      <c r="E13" s="106"/>
      <c r="F13" s="107"/>
      <c r="G13" s="107"/>
      <c r="H13" s="107"/>
      <c r="I13" s="107"/>
      <c r="J13" s="108"/>
      <c r="K13" s="34" t="str">
        <f>IF(E13="","入力してください。","")</f>
        <v>入力してください。</v>
      </c>
      <c r="L13" s="3"/>
      <c r="M13" s="7"/>
      <c r="N13" s="6"/>
      <c r="O13" s="7"/>
      <c r="P13" s="7"/>
      <c r="Q13" s="7"/>
      <c r="R13" s="7"/>
      <c r="S13" s="7"/>
      <c r="T13" s="7"/>
      <c r="U13" s="7"/>
      <c r="V13" s="7"/>
      <c r="W13" s="7"/>
      <c r="X13" s="7"/>
      <c r="Y13" s="6"/>
    </row>
    <row r="14" spans="1:51" ht="18.75" customHeight="1">
      <c r="A14" s="8"/>
      <c r="B14" s="74"/>
      <c r="C14" s="16" t="s">
        <v>3</v>
      </c>
      <c r="D14" s="16"/>
      <c r="E14" s="109"/>
      <c r="F14" s="109"/>
      <c r="G14" s="109"/>
      <c r="H14" s="109"/>
      <c r="I14" s="100"/>
      <c r="J14" s="110"/>
      <c r="K14" s="34" t="str">
        <f>IF(E14="","入力してください。","")</f>
        <v>入力してください。</v>
      </c>
      <c r="L14" s="3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6"/>
    </row>
    <row r="15" spans="1:51" ht="18.75" customHeight="1" thickBot="1">
      <c r="A15" s="8"/>
      <c r="B15" s="83"/>
      <c r="C15" s="24" t="s">
        <v>64</v>
      </c>
      <c r="D15" s="25"/>
      <c r="E15" s="111"/>
      <c r="F15" s="111"/>
      <c r="G15" s="111"/>
      <c r="H15" s="111"/>
      <c r="I15" s="112"/>
      <c r="J15" s="113"/>
      <c r="K15" s="34" t="str">
        <f>IF(E15="","入力してください。","")</f>
        <v>入力してください。</v>
      </c>
      <c r="L15" s="3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6"/>
    </row>
    <row r="16" spans="1:51" ht="18.75" customHeight="1">
      <c r="A16" s="8"/>
      <c r="B16" s="73" t="s">
        <v>78</v>
      </c>
      <c r="C16" s="73"/>
      <c r="D16" s="73"/>
      <c r="E16" s="73"/>
      <c r="F16" s="73"/>
      <c r="G16" s="73"/>
      <c r="H16" s="73"/>
      <c r="I16" s="73"/>
      <c r="J16" s="73"/>
      <c r="K16" s="46"/>
      <c r="L16" s="3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6"/>
    </row>
    <row r="17" spans="1:25" ht="18.75" customHeight="1">
      <c r="A17" s="8"/>
      <c r="B17" s="51"/>
      <c r="C17" s="52"/>
      <c r="D17" s="52"/>
      <c r="E17" s="53"/>
      <c r="F17" s="53"/>
      <c r="G17" s="53"/>
      <c r="H17" s="53"/>
      <c r="I17" s="53"/>
      <c r="J17" s="53"/>
      <c r="K17" s="46"/>
      <c r="L17" s="3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6"/>
    </row>
    <row r="18" spans="1:25" ht="18.75" customHeight="1" thickBot="1">
      <c r="A18" s="45"/>
      <c r="B18" s="93" t="s">
        <v>76</v>
      </c>
      <c r="C18" s="93"/>
      <c r="D18" s="93"/>
      <c r="E18" s="93"/>
      <c r="F18" s="93"/>
      <c r="G18" s="93"/>
      <c r="H18" s="93"/>
      <c r="I18" s="93"/>
      <c r="J18" s="93"/>
      <c r="K18" s="34"/>
      <c r="L18" s="3"/>
      <c r="M18" s="7"/>
      <c r="N18" s="6"/>
      <c r="O18" s="7"/>
      <c r="P18" s="7"/>
      <c r="Q18" s="7"/>
      <c r="R18" s="7"/>
      <c r="S18" s="7"/>
      <c r="T18" s="7"/>
      <c r="U18" s="7"/>
      <c r="V18" s="7"/>
      <c r="W18" s="7"/>
      <c r="X18" s="7"/>
      <c r="Y18" s="6"/>
    </row>
    <row r="19" spans="1:25" ht="18.75" customHeight="1">
      <c r="A19" s="8"/>
      <c r="B19" s="97" t="s">
        <v>5</v>
      </c>
      <c r="C19" s="44"/>
      <c r="D19" s="27"/>
      <c r="E19" s="84"/>
      <c r="F19" s="84"/>
      <c r="G19" s="84"/>
      <c r="H19" s="84"/>
      <c r="I19" s="85"/>
      <c r="J19" s="86"/>
      <c r="K19" s="34" t="str">
        <f t="shared" si="0"/>
        <v>入力してください。</v>
      </c>
      <c r="L19" s="3"/>
      <c r="M19" s="7"/>
      <c r="N19" s="6"/>
      <c r="O19" s="7"/>
      <c r="P19" s="7"/>
      <c r="Q19" s="7"/>
      <c r="R19" s="7"/>
      <c r="S19" s="7"/>
      <c r="T19" s="7"/>
      <c r="U19" s="7"/>
      <c r="V19" s="7"/>
      <c r="W19" s="7"/>
      <c r="X19" s="7"/>
      <c r="Y19" s="6"/>
    </row>
    <row r="20" spans="1:25" ht="18.75" customHeight="1">
      <c r="A20" s="8"/>
      <c r="B20" s="75"/>
      <c r="C20" s="18"/>
      <c r="D20" s="22" t="s">
        <v>4</v>
      </c>
      <c r="E20" s="87"/>
      <c r="F20" s="87"/>
      <c r="G20" s="87"/>
      <c r="H20" s="87"/>
      <c r="I20" s="88"/>
      <c r="J20" s="89"/>
      <c r="K20" s="34" t="str">
        <f t="shared" si="0"/>
        <v>入力してください。</v>
      </c>
      <c r="L20" s="3"/>
      <c r="M20" s="7"/>
      <c r="N20" s="6"/>
      <c r="O20" s="7"/>
      <c r="P20" s="7"/>
      <c r="Q20" s="7"/>
      <c r="R20" s="7"/>
      <c r="S20" s="7"/>
      <c r="T20" s="7"/>
      <c r="U20" s="7"/>
      <c r="V20" s="7"/>
      <c r="W20" s="7"/>
      <c r="X20" s="7"/>
      <c r="Y20" s="6"/>
    </row>
    <row r="21" spans="1:25" ht="18.75" customHeight="1">
      <c r="A21" s="8"/>
      <c r="B21" s="82" t="s">
        <v>6</v>
      </c>
      <c r="C21" s="17"/>
      <c r="D21" s="15"/>
      <c r="E21" s="87"/>
      <c r="F21" s="87"/>
      <c r="G21" s="87"/>
      <c r="H21" s="87"/>
      <c r="I21" s="88"/>
      <c r="J21" s="89"/>
      <c r="K21" s="34" t="str">
        <f t="shared" si="0"/>
        <v>入力してください。</v>
      </c>
      <c r="L21" s="3"/>
      <c r="M21" s="7"/>
      <c r="N21" s="6"/>
      <c r="O21" s="7"/>
      <c r="P21" s="7"/>
      <c r="Q21" s="7"/>
      <c r="R21" s="7"/>
      <c r="S21" s="7"/>
      <c r="T21" s="7"/>
      <c r="U21" s="7"/>
      <c r="V21" s="7"/>
      <c r="W21" s="7"/>
      <c r="X21" s="7"/>
      <c r="Y21" s="6"/>
    </row>
    <row r="22" spans="1:25" ht="18.75" customHeight="1" thickBot="1">
      <c r="A22" s="8"/>
      <c r="B22" s="83"/>
      <c r="C22" s="47"/>
      <c r="D22" s="48" t="s">
        <v>4</v>
      </c>
      <c r="E22" s="90"/>
      <c r="F22" s="90"/>
      <c r="G22" s="90"/>
      <c r="H22" s="90"/>
      <c r="I22" s="91"/>
      <c r="J22" s="92"/>
      <c r="K22" s="34" t="str">
        <f t="shared" si="0"/>
        <v>入力してください。</v>
      </c>
      <c r="L22" s="7"/>
      <c r="N22" s="6"/>
      <c r="O22" s="7"/>
      <c r="P22" s="7"/>
      <c r="Q22" s="7"/>
      <c r="R22" s="7"/>
      <c r="S22" s="7"/>
      <c r="T22" s="7"/>
      <c r="U22" s="7"/>
      <c r="V22" s="7"/>
      <c r="W22" s="7"/>
      <c r="X22" s="7"/>
      <c r="Y22" s="6"/>
    </row>
    <row r="23" spans="1:25" ht="18.75" customHeight="1">
      <c r="A23" s="8"/>
      <c r="B23" s="8"/>
      <c r="L23" s="3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6"/>
    </row>
    <row r="24" spans="1:25" ht="18.75" customHeight="1" thickBot="1">
      <c r="A24" s="8"/>
      <c r="B24" s="8" t="s">
        <v>70</v>
      </c>
      <c r="L24" s="3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6"/>
    </row>
    <row r="25" spans="1:25" ht="18.75" customHeight="1">
      <c r="A25" s="8"/>
      <c r="B25" s="12" t="s">
        <v>69</v>
      </c>
      <c r="C25" s="26"/>
      <c r="D25" s="27"/>
      <c r="E25" s="94"/>
      <c r="F25" s="95"/>
      <c r="G25" s="95"/>
      <c r="H25" s="95"/>
      <c r="I25" s="95"/>
      <c r="J25" s="96"/>
      <c r="K25" s="34"/>
      <c r="L25" s="3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6"/>
    </row>
    <row r="26" spans="1:25" ht="18.75" customHeight="1">
      <c r="A26" s="8"/>
      <c r="B26" s="13" t="s">
        <v>68</v>
      </c>
      <c r="C26" s="14"/>
      <c r="D26" s="15"/>
      <c r="E26" s="125"/>
      <c r="F26" s="126"/>
      <c r="G26" s="126"/>
      <c r="H26" s="126"/>
      <c r="I26" s="126"/>
      <c r="J26" s="127"/>
      <c r="K26" s="34"/>
      <c r="L26" s="3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6"/>
    </row>
    <row r="27" spans="1:25" ht="18.75" customHeight="1">
      <c r="A27" s="8"/>
      <c r="B27" s="74" t="s">
        <v>67</v>
      </c>
      <c r="C27" s="16" t="s">
        <v>3</v>
      </c>
      <c r="D27" s="16"/>
      <c r="E27" s="76"/>
      <c r="F27" s="76"/>
      <c r="G27" s="76"/>
      <c r="H27" s="76"/>
      <c r="I27" s="77"/>
      <c r="J27" s="78"/>
      <c r="K27" s="34" t="str">
        <f t="shared" ref="K27:K30" si="1">IF(E27="","入力してください。","")</f>
        <v>入力してください。</v>
      </c>
      <c r="L27" s="3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6"/>
    </row>
    <row r="28" spans="1:25" ht="18.75" customHeight="1">
      <c r="A28" s="8"/>
      <c r="B28" s="75"/>
      <c r="C28" s="14"/>
      <c r="D28" s="15"/>
      <c r="E28" s="79"/>
      <c r="F28" s="80"/>
      <c r="G28" s="80"/>
      <c r="H28" s="80"/>
      <c r="I28" s="80"/>
      <c r="J28" s="81"/>
      <c r="K28" s="34" t="str">
        <f t="shared" si="1"/>
        <v>入力してください。</v>
      </c>
      <c r="L28" s="3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6"/>
    </row>
    <row r="29" spans="1:25" ht="18.75" customHeight="1">
      <c r="A29" s="8"/>
      <c r="B29" s="13" t="s">
        <v>9</v>
      </c>
      <c r="C29" s="14"/>
      <c r="D29" s="15"/>
      <c r="E29" s="128"/>
      <c r="F29" s="128"/>
      <c r="G29" s="128"/>
      <c r="H29" s="128"/>
      <c r="I29" s="129"/>
      <c r="J29" s="130"/>
      <c r="K29" s="34" t="str">
        <f t="shared" si="1"/>
        <v>入力してください。</v>
      </c>
      <c r="L29" s="3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6"/>
    </row>
    <row r="30" spans="1:25" ht="18.75" customHeight="1" thickBot="1">
      <c r="A30" s="8"/>
      <c r="B30" s="23" t="s">
        <v>10</v>
      </c>
      <c r="C30" s="20"/>
      <c r="D30" s="21"/>
      <c r="E30" s="131"/>
      <c r="F30" s="131"/>
      <c r="G30" s="131"/>
      <c r="H30" s="131"/>
      <c r="I30" s="132"/>
      <c r="J30" s="133"/>
      <c r="K30" s="34" t="str">
        <f t="shared" si="1"/>
        <v>入力してください。</v>
      </c>
      <c r="L30" s="3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6"/>
    </row>
    <row r="31" spans="1:25" ht="18.75" customHeight="1">
      <c r="A31" s="8"/>
      <c r="B31" s="8" t="s">
        <v>128</v>
      </c>
      <c r="L31" s="3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6"/>
    </row>
    <row r="32" spans="1:25" ht="18.75" customHeight="1">
      <c r="A32" s="8"/>
      <c r="B32" s="8"/>
      <c r="L32" s="3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6"/>
    </row>
    <row r="33" spans="1:25" ht="18.75" customHeight="1" thickBot="1">
      <c r="A33" s="8"/>
      <c r="B33" s="8" t="s">
        <v>11</v>
      </c>
      <c r="L33" s="3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6"/>
    </row>
    <row r="34" spans="1:25" ht="29.25" customHeight="1">
      <c r="A34" s="8"/>
      <c r="B34" s="134" t="s">
        <v>73</v>
      </c>
      <c r="C34" s="135"/>
      <c r="D34" s="135"/>
      <c r="E34" s="136"/>
      <c r="F34" s="143" t="s">
        <v>134</v>
      </c>
      <c r="G34" s="143"/>
      <c r="H34" s="143"/>
      <c r="I34" s="144"/>
      <c r="J34" s="38"/>
      <c r="K34" s="34" t="str">
        <f>IF(J34="","入力してください。","")</f>
        <v>入力してください。</v>
      </c>
      <c r="L34" s="3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6"/>
    </row>
    <row r="35" spans="1:25" ht="29.25" customHeight="1">
      <c r="A35" s="8"/>
      <c r="B35" s="137"/>
      <c r="C35" s="138"/>
      <c r="D35" s="138"/>
      <c r="E35" s="139"/>
      <c r="F35" s="145" t="s">
        <v>12</v>
      </c>
      <c r="G35" s="145"/>
      <c r="H35" s="145"/>
      <c r="I35" s="146"/>
      <c r="J35" s="39"/>
      <c r="K35" s="34" t="str">
        <f>IF(J35="","入力してください。","")</f>
        <v>入力してください。</v>
      </c>
      <c r="L35" s="3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6"/>
    </row>
    <row r="36" spans="1:25" ht="29.25" customHeight="1">
      <c r="A36" s="8"/>
      <c r="B36" s="137"/>
      <c r="C36" s="138"/>
      <c r="D36" s="138"/>
      <c r="E36" s="139"/>
      <c r="F36" s="65" t="s">
        <v>129</v>
      </c>
      <c r="G36" s="65"/>
      <c r="H36" s="65"/>
      <c r="I36" s="66"/>
      <c r="J36" s="58" t="e">
        <f>J34/J35</f>
        <v>#DIV/0!</v>
      </c>
      <c r="L36" s="3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6"/>
    </row>
    <row r="37" spans="1:25" ht="29.25" customHeight="1">
      <c r="A37" s="8"/>
      <c r="B37" s="140"/>
      <c r="C37" s="141"/>
      <c r="D37" s="141"/>
      <c r="E37" s="142"/>
      <c r="F37" s="147" t="s">
        <v>135</v>
      </c>
      <c r="G37" s="147"/>
      <c r="H37" s="147"/>
      <c r="I37" s="148"/>
      <c r="J37" s="40"/>
      <c r="K37" s="34" t="str">
        <f>IF(J37="","入力してください。","")</f>
        <v>入力してください。</v>
      </c>
      <c r="L37" s="3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6"/>
    </row>
    <row r="38" spans="1:25" ht="43.5" customHeight="1">
      <c r="A38" s="8"/>
      <c r="B38" s="149" t="s">
        <v>139</v>
      </c>
      <c r="C38" s="150"/>
      <c r="D38" s="150"/>
      <c r="E38" s="150"/>
      <c r="F38" s="156" t="s">
        <v>140</v>
      </c>
      <c r="G38" s="157"/>
      <c r="H38" s="157"/>
      <c r="I38" s="158"/>
      <c r="J38" s="41"/>
      <c r="K38" s="34" t="str">
        <f t="shared" ref="K38:K42" si="2">IF(J38="","入力してください。","")</f>
        <v>入力してください。</v>
      </c>
      <c r="L38" s="3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6"/>
    </row>
    <row r="39" spans="1:25" ht="18.75" customHeight="1">
      <c r="A39" s="8"/>
      <c r="B39" s="137"/>
      <c r="C39" s="138"/>
      <c r="D39" s="138"/>
      <c r="E39" s="138"/>
      <c r="F39" s="159" t="s">
        <v>141</v>
      </c>
      <c r="G39" s="160"/>
      <c r="H39" s="160"/>
      <c r="I39" s="161"/>
      <c r="J39" s="61"/>
      <c r="K39" s="34" t="str">
        <f>IF(J39="","入力してください。","")</f>
        <v>入力してください。</v>
      </c>
      <c r="L39" s="3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6"/>
    </row>
    <row r="40" spans="1:25" ht="18.75" customHeight="1">
      <c r="A40" s="8"/>
      <c r="B40" s="137"/>
      <c r="C40" s="138"/>
      <c r="D40" s="138"/>
      <c r="E40" s="138"/>
      <c r="F40" s="70" t="s">
        <v>142</v>
      </c>
      <c r="G40" s="71"/>
      <c r="H40" s="71"/>
      <c r="I40" s="72"/>
      <c r="J40" s="62" t="e">
        <f>J39/(J38*12)</f>
        <v>#DIV/0!</v>
      </c>
      <c r="K40" s="34"/>
      <c r="L40" s="3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6"/>
    </row>
    <row r="41" spans="1:25" ht="18.75" customHeight="1">
      <c r="A41" s="8"/>
      <c r="B41" s="137"/>
      <c r="C41" s="138"/>
      <c r="D41" s="138"/>
      <c r="E41" s="138"/>
      <c r="F41" s="64" t="s">
        <v>130</v>
      </c>
      <c r="G41" s="65"/>
      <c r="H41" s="65"/>
      <c r="I41" s="66"/>
      <c r="J41" s="59" t="e">
        <f>DATE(YEAR(J42),MONTH(J42)-11,DAY(J42))</f>
        <v>#NUM!</v>
      </c>
      <c r="K41" s="34"/>
      <c r="L41" s="3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6"/>
    </row>
    <row r="42" spans="1:25" ht="18.75" customHeight="1">
      <c r="A42" s="8"/>
      <c r="B42" s="140"/>
      <c r="C42" s="141"/>
      <c r="D42" s="141"/>
      <c r="E42" s="141"/>
      <c r="F42" s="67" t="s">
        <v>136</v>
      </c>
      <c r="G42" s="68"/>
      <c r="H42" s="68"/>
      <c r="I42" s="69"/>
      <c r="J42" s="60"/>
      <c r="K42" s="34" t="str">
        <f t="shared" si="2"/>
        <v>入力してください。</v>
      </c>
      <c r="L42" s="3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6"/>
    </row>
    <row r="43" spans="1:25" ht="18.75" customHeight="1">
      <c r="A43" s="8"/>
      <c r="B43" s="149" t="s">
        <v>131</v>
      </c>
      <c r="C43" s="150"/>
      <c r="D43" s="150"/>
      <c r="E43" s="151"/>
      <c r="F43" s="152" t="s">
        <v>137</v>
      </c>
      <c r="G43" s="152"/>
      <c r="H43" s="152"/>
      <c r="I43" s="153"/>
      <c r="J43" s="41"/>
      <c r="K43" s="34" t="str">
        <f t="shared" ref="K43:K44" si="3">IF(J43="","入力してください。","")</f>
        <v>入力してください。</v>
      </c>
      <c r="L43" s="3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6"/>
    </row>
    <row r="44" spans="1:25" ht="18.75" customHeight="1">
      <c r="A44" s="8"/>
      <c r="B44" s="137"/>
      <c r="C44" s="138"/>
      <c r="D44" s="138"/>
      <c r="E44" s="139"/>
      <c r="F44" s="145" t="s">
        <v>138</v>
      </c>
      <c r="G44" s="145"/>
      <c r="H44" s="145"/>
      <c r="I44" s="146"/>
      <c r="J44" s="39"/>
      <c r="K44" s="34" t="str">
        <f t="shared" si="3"/>
        <v>入力してください。</v>
      </c>
      <c r="L44" s="3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6"/>
    </row>
    <row r="45" spans="1:25" ht="35.25" customHeight="1">
      <c r="A45" s="8"/>
      <c r="B45" s="137"/>
      <c r="C45" s="138"/>
      <c r="D45" s="138"/>
      <c r="E45" s="139"/>
      <c r="F45" s="154" t="s">
        <v>132</v>
      </c>
      <c r="G45" s="154"/>
      <c r="H45" s="154"/>
      <c r="I45" s="155"/>
      <c r="J45" s="58" t="e">
        <f>J43/J44</f>
        <v>#DIV/0!</v>
      </c>
      <c r="L45" s="3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6"/>
    </row>
    <row r="46" spans="1:25" ht="18.75" customHeight="1">
      <c r="A46" s="8"/>
      <c r="B46" s="137"/>
      <c r="C46" s="138"/>
      <c r="D46" s="138"/>
      <c r="E46" s="139"/>
      <c r="F46" s="64" t="s">
        <v>133</v>
      </c>
      <c r="G46" s="65"/>
      <c r="H46" s="65"/>
      <c r="I46" s="66"/>
      <c r="J46" s="59" t="e">
        <f>DATE(YEAR(J47),MONTH(J47)-11,DAY(J47))</f>
        <v>#NUM!</v>
      </c>
      <c r="K46" s="34"/>
      <c r="L46" s="3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6"/>
    </row>
    <row r="47" spans="1:25" ht="18.75" customHeight="1" thickBot="1">
      <c r="A47" s="8"/>
      <c r="B47" s="137"/>
      <c r="C47" s="138"/>
      <c r="D47" s="138"/>
      <c r="E47" s="139"/>
      <c r="F47" s="67" t="s">
        <v>136</v>
      </c>
      <c r="G47" s="68"/>
      <c r="H47" s="68"/>
      <c r="I47" s="69"/>
      <c r="J47" s="60"/>
      <c r="K47" s="34" t="str">
        <f t="shared" ref="K47" si="4">IF(J47="","入力してください。","")</f>
        <v>入力してください。</v>
      </c>
      <c r="L47" s="3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6"/>
    </row>
    <row r="48" spans="1:25" ht="18.75" customHeight="1">
      <c r="A48" s="8"/>
      <c r="B48" s="162" t="s">
        <v>79</v>
      </c>
      <c r="C48" s="162"/>
      <c r="D48" s="162"/>
      <c r="E48" s="162"/>
      <c r="F48" s="162"/>
      <c r="G48" s="162"/>
      <c r="H48" s="162"/>
      <c r="I48" s="162"/>
      <c r="J48" s="162"/>
      <c r="K48" s="34"/>
      <c r="L48" s="3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6"/>
    </row>
    <row r="49" spans="1:25" ht="18.75" customHeight="1">
      <c r="A49" s="8"/>
      <c r="B49" s="163"/>
      <c r="C49" s="163"/>
      <c r="D49" s="163"/>
      <c r="E49" s="163"/>
      <c r="F49" s="163"/>
      <c r="G49" s="163"/>
      <c r="H49" s="163"/>
      <c r="I49" s="163"/>
      <c r="J49" s="163"/>
      <c r="K49" s="34"/>
      <c r="L49" s="3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6"/>
    </row>
    <row r="50" spans="1:25" ht="18.75" customHeight="1">
      <c r="A50" s="8"/>
      <c r="B50" s="163"/>
      <c r="C50" s="163"/>
      <c r="D50" s="163"/>
      <c r="E50" s="163"/>
      <c r="F50" s="163"/>
      <c r="G50" s="163"/>
      <c r="H50" s="163"/>
      <c r="I50" s="163"/>
      <c r="J50" s="163"/>
      <c r="K50" s="34"/>
      <c r="L50" s="3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6"/>
    </row>
    <row r="51" spans="1:25" ht="18.75" customHeight="1">
      <c r="A51" s="8"/>
      <c r="B51" s="163"/>
      <c r="C51" s="163"/>
      <c r="D51" s="163"/>
      <c r="E51" s="163"/>
      <c r="F51" s="163"/>
      <c r="G51" s="163"/>
      <c r="H51" s="163"/>
      <c r="I51" s="163"/>
      <c r="J51" s="163"/>
      <c r="K51" s="34"/>
      <c r="L51" s="3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6"/>
    </row>
    <row r="52" spans="1:25" ht="18.75" customHeight="1">
      <c r="A52" s="8"/>
      <c r="B52" s="36"/>
      <c r="C52" s="36"/>
      <c r="D52" s="36"/>
      <c r="E52" s="36"/>
      <c r="F52" s="36"/>
      <c r="G52" s="36"/>
      <c r="H52" s="36"/>
      <c r="I52" s="36"/>
      <c r="J52" s="37"/>
      <c r="L52" s="3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6"/>
    </row>
    <row r="53" spans="1:25" ht="18.75" customHeight="1">
      <c r="A53" s="8"/>
      <c r="B53" s="164" t="str">
        <f>IF(COUNTIF($K$10:$K$51,"入力してください。")&gt;0,"入力が完了していない項目があります","提出可能です")</f>
        <v>入力が完了していない項目があります</v>
      </c>
      <c r="C53" s="164"/>
      <c r="D53" s="164"/>
      <c r="E53" s="164"/>
      <c r="F53" s="164"/>
      <c r="G53" s="164"/>
      <c r="H53" s="164"/>
      <c r="I53" s="164"/>
      <c r="J53" s="164"/>
      <c r="L53" s="3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6"/>
    </row>
    <row r="54" spans="1:25" ht="18.75" customHeight="1">
      <c r="A54" s="8"/>
      <c r="B54" s="8"/>
      <c r="L54" s="3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6"/>
    </row>
    <row r="55" spans="1:25" ht="18.75" customHeight="1">
      <c r="A55" s="8"/>
      <c r="B55" s="8" t="s">
        <v>17</v>
      </c>
      <c r="L55" s="3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6"/>
    </row>
    <row r="56" spans="1:25" ht="35.25" customHeight="1">
      <c r="A56" s="8"/>
      <c r="B56" s="124" t="s">
        <v>18</v>
      </c>
      <c r="C56" s="124"/>
      <c r="D56" s="124"/>
      <c r="E56" s="124"/>
      <c r="F56" s="124"/>
      <c r="G56" s="124"/>
      <c r="H56" s="124"/>
      <c r="I56" s="124"/>
      <c r="J56" s="124"/>
      <c r="L56" s="3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6"/>
    </row>
    <row r="57" spans="1:25" ht="18.75" customHeight="1">
      <c r="A57" s="8"/>
      <c r="B57" s="8"/>
      <c r="L57" s="3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6"/>
    </row>
    <row r="58" spans="1:25" ht="18.75" customHeight="1">
      <c r="A58" s="8"/>
      <c r="B58" s="8" t="s">
        <v>19</v>
      </c>
      <c r="L58" s="3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6"/>
    </row>
    <row r="59" spans="1:25" ht="35.25" customHeight="1">
      <c r="A59" s="8"/>
      <c r="B59" s="124" t="s">
        <v>20</v>
      </c>
      <c r="C59" s="124"/>
      <c r="D59" s="124"/>
      <c r="E59" s="124"/>
      <c r="F59" s="124"/>
      <c r="G59" s="124"/>
      <c r="H59" s="124"/>
      <c r="I59" s="124"/>
      <c r="J59" s="124"/>
      <c r="L59" s="3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6"/>
    </row>
    <row r="60" spans="1:25" ht="18.75" customHeight="1">
      <c r="A60" s="8"/>
      <c r="B60" s="8"/>
      <c r="L60" s="3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6"/>
    </row>
    <row r="61" spans="1:25" ht="16.5" customHeight="1">
      <c r="A61" s="4"/>
      <c r="B61" s="4"/>
    </row>
  </sheetData>
  <sheetProtection password="C409" sheet="1" objects="1" scenarios="1"/>
  <mergeCells count="48">
    <mergeCell ref="F46:I46"/>
    <mergeCell ref="F47:I47"/>
    <mergeCell ref="B48:J51"/>
    <mergeCell ref="B53:J53"/>
    <mergeCell ref="B56:J56"/>
    <mergeCell ref="B59:J59"/>
    <mergeCell ref="E26:J26"/>
    <mergeCell ref="E29:J29"/>
    <mergeCell ref="E30:J30"/>
    <mergeCell ref="B34:E37"/>
    <mergeCell ref="F34:I34"/>
    <mergeCell ref="F35:I35"/>
    <mergeCell ref="F36:I36"/>
    <mergeCell ref="F37:I37"/>
    <mergeCell ref="B43:E47"/>
    <mergeCell ref="F43:I43"/>
    <mergeCell ref="F44:I44"/>
    <mergeCell ref="F45:I45"/>
    <mergeCell ref="B38:E42"/>
    <mergeCell ref="F38:I38"/>
    <mergeCell ref="F39:I39"/>
    <mergeCell ref="A4:J4"/>
    <mergeCell ref="E10:J10"/>
    <mergeCell ref="E11:J11"/>
    <mergeCell ref="B10:B11"/>
    <mergeCell ref="B12:B15"/>
    <mergeCell ref="E13:J13"/>
    <mergeCell ref="E14:J14"/>
    <mergeCell ref="E15:J15"/>
    <mergeCell ref="I12:J12"/>
    <mergeCell ref="F12:H12"/>
    <mergeCell ref="E9:J9"/>
    <mergeCell ref="C9:D9"/>
    <mergeCell ref="F41:I41"/>
    <mergeCell ref="F42:I42"/>
    <mergeCell ref="F40:I40"/>
    <mergeCell ref="B16:J16"/>
    <mergeCell ref="B27:B28"/>
    <mergeCell ref="E27:J27"/>
    <mergeCell ref="E28:J28"/>
    <mergeCell ref="B21:B22"/>
    <mergeCell ref="E19:J19"/>
    <mergeCell ref="E20:J20"/>
    <mergeCell ref="E21:J21"/>
    <mergeCell ref="E22:J22"/>
    <mergeCell ref="B18:J18"/>
    <mergeCell ref="E25:J25"/>
    <mergeCell ref="B19:B20"/>
  </mergeCells>
  <phoneticPr fontId="1"/>
  <conditionalFormatting sqref="E27:J29 E14:J15 E13:G13 E12:F12 E10:J11 E19:J22">
    <cfRule type="containsBlanks" dxfId="12" priority="106">
      <formula>LEN(TRIM(E10))=0</formula>
    </cfRule>
  </conditionalFormatting>
  <conditionalFormatting sqref="E25:G26">
    <cfRule type="containsBlanks" dxfId="11" priority="109">
      <formula>LEN(TRIM(E25))=0</formula>
    </cfRule>
  </conditionalFormatting>
  <conditionalFormatting sqref="B53">
    <cfRule type="containsText" dxfId="10" priority="11" operator="containsText" text="入力が完了していない項目があります">
      <formula>NOT(ISERROR(SEARCH("入力が完了していない項目があります",B53)))</formula>
    </cfRule>
  </conditionalFormatting>
  <conditionalFormatting sqref="E30:J30">
    <cfRule type="containsBlanks" dxfId="9" priority="111">
      <formula>LEN(TRIM(E30))=0</formula>
    </cfRule>
  </conditionalFormatting>
  <conditionalFormatting sqref="B53:J53">
    <cfRule type="containsText" dxfId="8" priority="9" operator="containsText" text="提出可能です">
      <formula>NOT(ISERROR(SEARCH("提出可能です",B53)))</formula>
    </cfRule>
  </conditionalFormatting>
  <conditionalFormatting sqref="E9:J9">
    <cfRule type="containsBlanks" dxfId="7" priority="112">
      <formula>LEN(TRIM(E9))=0</formula>
    </cfRule>
  </conditionalFormatting>
  <conditionalFormatting sqref="J1">
    <cfRule type="containsText" dxfId="6" priority="7" operator="containsText" text="入力が完了していない項目があります">
      <formula>NOT(ISERROR(SEARCH("入力が完了していない項目があります",J1)))</formula>
    </cfRule>
  </conditionalFormatting>
  <conditionalFormatting sqref="J34:J35 J37">
    <cfRule type="containsBlanks" dxfId="5" priority="113">
      <formula>LEN(TRIM(J34))=0</formula>
    </cfRule>
  </conditionalFormatting>
  <conditionalFormatting sqref="J43:J44">
    <cfRule type="containsBlanks" dxfId="4" priority="114">
      <formula>LEN(TRIM(J43))=0</formula>
    </cfRule>
  </conditionalFormatting>
  <conditionalFormatting sqref="J36">
    <cfRule type="cellIs" dxfId="3" priority="4" operator="greaterThan">
      <formula>1</formula>
    </cfRule>
  </conditionalFormatting>
  <conditionalFormatting sqref="J45">
    <cfRule type="cellIs" dxfId="2" priority="3" operator="greaterThan">
      <formula>1</formula>
    </cfRule>
  </conditionalFormatting>
  <conditionalFormatting sqref="J47">
    <cfRule type="containsBlanks" dxfId="1" priority="115">
      <formula>LEN(TRIM(J47))=0</formula>
    </cfRule>
  </conditionalFormatting>
  <conditionalFormatting sqref="J38:J39 J42">
    <cfRule type="containsBlanks" dxfId="0" priority="116">
      <formula>LEN(TRIM(J38))=0</formula>
    </cfRule>
  </conditionalFormatting>
  <dataValidations count="6">
    <dataValidation type="date" allowBlank="1" showInputMessage="1" showErrorMessage="1" sqref="J47 J37 J41:J42">
      <formula1>1</formula1>
      <formula2>73051</formula2>
    </dataValidation>
    <dataValidation type="whole" allowBlank="1" showInputMessage="1" showErrorMessage="1" sqref="E19:J22">
      <formula1>0</formula1>
      <formula2>999999999999999000000</formula2>
    </dataValidation>
    <dataValidation type="whole" allowBlank="1" showInputMessage="1" showErrorMessage="1" sqref="J34:J35 J43:J44">
      <formula1>0</formula1>
      <formula2>9.99999999999999E+22</formula2>
    </dataValidation>
    <dataValidation type="decimal" allowBlank="1" showInputMessage="1" showErrorMessage="1" sqref="J38:J39">
      <formula1>0</formula1>
      <formula2>9.99999999999999E+22</formula2>
    </dataValidation>
    <dataValidation type="whole" allowBlank="1" showInputMessage="1" showErrorMessage="1" sqref="F12:H12">
      <formula1>0</formula1>
      <formula2>9999999</formula2>
    </dataValidation>
    <dataValidation type="whole" allowBlank="1" showInputMessage="1" showErrorMessage="1" sqref="E9:J9">
      <formula1>1</formula1>
      <formula2>99999999999999</formula2>
    </dataValidation>
  </dataValidations>
  <hyperlinks>
    <hyperlink ref="H2" r:id="rId1" display="rosei1@pref.ibaraki.lg.jp"/>
  </hyperlinks>
  <printOptions horizontalCentered="1"/>
  <pageMargins left="0.70866141732283472" right="0.70866141732283472" top="0.35433070866141736" bottom="0.19685039370078741" header="0.31496062992125984" footer="0.19685039370078741"/>
  <pageSetup paperSize="9" scale="64" orientation="portrait" r:id="rId2"/>
  <headerFooter>
    <oddFooter>&amp;P / &amp;N ページ</oddFooter>
  </headerFooter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プルダウン用!$E$2:$E$45</xm:f>
          </x14:formula1>
          <xm:sqref>E13:J13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2:AY6"/>
  <sheetViews>
    <sheetView topLeftCell="B1" workbookViewId="0">
      <selection activeCell="I12" sqref="I12"/>
    </sheetView>
  </sheetViews>
  <sheetFormatPr defaultColWidth="9" defaultRowHeight="18.75"/>
  <cols>
    <col min="1" max="13" width="9" style="9"/>
    <col min="14" max="14" width="13.875" style="9" customWidth="1"/>
    <col min="15" max="15" width="14.125" style="9" customWidth="1"/>
    <col min="16" max="16" width="9" style="9"/>
    <col min="17" max="17" width="12.75" style="9" customWidth="1"/>
    <col min="18" max="18" width="17.875" style="9" customWidth="1"/>
    <col min="19" max="19" width="16.625" style="9" customWidth="1"/>
    <col min="20" max="20" width="12.375" style="9" customWidth="1"/>
    <col min="21" max="21" width="13.375" style="9" customWidth="1"/>
    <col min="22" max="22" width="11.25" style="9" customWidth="1"/>
    <col min="23" max="36" width="9" style="9"/>
    <col min="37" max="37" width="24.125" style="9" customWidth="1"/>
    <col min="38" max="47" width="9" style="9"/>
    <col min="48" max="48" width="9.375" style="9" bestFit="1" customWidth="1"/>
    <col min="49" max="16384" width="9" style="9"/>
  </cols>
  <sheetData>
    <row r="2" spans="2:51">
      <c r="B2" s="10" t="s">
        <v>22</v>
      </c>
      <c r="C2" s="10" t="s">
        <v>23</v>
      </c>
      <c r="D2" s="10" t="s">
        <v>0</v>
      </c>
      <c r="E2" s="10" t="s">
        <v>7</v>
      </c>
      <c r="F2" s="10" t="s">
        <v>24</v>
      </c>
      <c r="G2" s="10" t="s">
        <v>25</v>
      </c>
      <c r="H2" s="10" t="s">
        <v>26</v>
      </c>
      <c r="I2" s="10" t="s">
        <v>27</v>
      </c>
      <c r="J2" s="10" t="s">
        <v>28</v>
      </c>
      <c r="K2" s="10" t="s">
        <v>29</v>
      </c>
      <c r="L2" s="10" t="s">
        <v>30</v>
      </c>
      <c r="M2" s="10" t="s">
        <v>31</v>
      </c>
      <c r="N2" s="10" t="s">
        <v>32</v>
      </c>
      <c r="O2" s="10" t="s">
        <v>33</v>
      </c>
      <c r="P2" s="10" t="s">
        <v>34</v>
      </c>
      <c r="Q2" s="10" t="s">
        <v>35</v>
      </c>
      <c r="R2" s="9" t="s">
        <v>36</v>
      </c>
      <c r="S2" s="9" t="s">
        <v>37</v>
      </c>
      <c r="T2" s="9" t="s">
        <v>35</v>
      </c>
      <c r="U2" s="9" t="s">
        <v>36</v>
      </c>
      <c r="V2" s="9" t="s">
        <v>38</v>
      </c>
      <c r="W2" s="9" t="s">
        <v>39</v>
      </c>
      <c r="X2" s="9" t="s">
        <v>40</v>
      </c>
      <c r="Y2" s="9" t="s">
        <v>41</v>
      </c>
      <c r="Z2" s="9" t="s">
        <v>42</v>
      </c>
      <c r="AA2" s="9" t="s">
        <v>43</v>
      </c>
      <c r="AB2" s="9" t="s">
        <v>44</v>
      </c>
      <c r="AC2" s="9" t="s">
        <v>45</v>
      </c>
      <c r="AD2" s="9" t="s">
        <v>46</v>
      </c>
      <c r="AE2" s="9" t="s">
        <v>47</v>
      </c>
      <c r="AF2" s="9" t="s">
        <v>48</v>
      </c>
      <c r="AG2" s="9" t="s">
        <v>49</v>
      </c>
      <c r="AH2" s="9" t="s">
        <v>50</v>
      </c>
      <c r="AI2" s="9" t="s">
        <v>51</v>
      </c>
      <c r="AJ2" s="11" t="s">
        <v>52</v>
      </c>
      <c r="AK2" s="11" t="s">
        <v>53</v>
      </c>
      <c r="AL2" s="11" t="s">
        <v>54</v>
      </c>
      <c r="AM2" s="11" t="s">
        <v>55</v>
      </c>
      <c r="AN2" s="11" t="s">
        <v>56</v>
      </c>
      <c r="AO2" s="9" t="s">
        <v>57</v>
      </c>
      <c r="AP2" s="9" t="s">
        <v>58</v>
      </c>
      <c r="AQ2" s="9" t="s">
        <v>59</v>
      </c>
      <c r="AR2" s="9" t="s">
        <v>60</v>
      </c>
      <c r="AS2" s="9" t="s">
        <v>61</v>
      </c>
      <c r="AT2" s="9" t="s">
        <v>62</v>
      </c>
      <c r="AU2" s="9" t="s">
        <v>63</v>
      </c>
      <c r="AV2" s="9" t="s">
        <v>13</v>
      </c>
      <c r="AW2" s="9" t="s">
        <v>14</v>
      </c>
      <c r="AX2" s="9" t="s">
        <v>15</v>
      </c>
      <c r="AY2" s="9" t="s">
        <v>16</v>
      </c>
    </row>
    <row r="3" spans="2:5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32" t="e">
        <f>見える化項目更新報告書!J36</f>
        <v>#DIV/0!</v>
      </c>
      <c r="O3" s="10" t="str">
        <f>TEXT(見える化項目更新報告書!J37,"ggge年m月")</f>
        <v>明治33年1月</v>
      </c>
      <c r="P3" s="63" t="e">
        <f>見える化項目更新報告書!J40</f>
        <v>#DIV/0!</v>
      </c>
      <c r="Q3" s="9" t="e">
        <f>TEXT(見える化項目更新報告書!J41,"ggge年m月")</f>
        <v>#NUM!</v>
      </c>
      <c r="R3" s="9" t="str">
        <f>TEXT(見える化項目更新報告書!J42,"ggge年m月")</f>
        <v>明治33年1月</v>
      </c>
      <c r="S3" s="33" t="e">
        <f>見える化項目更新報告書!J45</f>
        <v>#DIV/0!</v>
      </c>
      <c r="T3" s="9" t="e">
        <f>TEXT(見える化項目更新報告書!J46,"ggge年m月")</f>
        <v>#NUM!</v>
      </c>
      <c r="U3" s="9" t="str">
        <f>TEXT(見える化項目更新報告書!J47,"ggge年m月")</f>
        <v>明治33年1月</v>
      </c>
      <c r="V3" s="9">
        <f>見える化項目更新報告書!E25</f>
        <v>0</v>
      </c>
      <c r="W3" s="9">
        <f>見える化項目更新報告書!E26</f>
        <v>0</v>
      </c>
      <c r="X3" s="9">
        <f>見える化項目更新報告書!E28</f>
        <v>0</v>
      </c>
      <c r="Y3" s="9">
        <f>見える化項目更新報告書!E27</f>
        <v>0</v>
      </c>
      <c r="Z3" s="9">
        <f>E3</f>
        <v>0</v>
      </c>
      <c r="AA3" s="9">
        <f>見える化項目更新報告書!E29</f>
        <v>0</v>
      </c>
      <c r="AC3" s="9">
        <f>見える化項目更新報告書!E30</f>
        <v>0</v>
      </c>
      <c r="AD3" s="9">
        <f>見える化項目更新報告書!E19</f>
        <v>0</v>
      </c>
      <c r="AE3" s="9">
        <f>見える化項目更新報告書!E20</f>
        <v>0</v>
      </c>
      <c r="AF3" s="9">
        <f>見える化項目更新報告書!E21</f>
        <v>0</v>
      </c>
      <c r="AG3" s="9">
        <f>見える化項目更新報告書!E22</f>
        <v>0</v>
      </c>
      <c r="AH3" s="9">
        <f>見える化項目更新報告書!J35</f>
        <v>0</v>
      </c>
      <c r="AI3" s="9">
        <f>見える化項目更新報告書!J34</f>
        <v>0</v>
      </c>
      <c r="AJ3" s="9">
        <f>見える化項目更新報告書!J44</f>
        <v>0</v>
      </c>
      <c r="AK3" s="9">
        <f>見える化項目更新報告書!J43</f>
        <v>0</v>
      </c>
      <c r="AV3" s="31"/>
      <c r="AW3" s="31"/>
      <c r="AX3" s="31"/>
      <c r="AY3" s="31"/>
    </row>
    <row r="4" spans="2:51">
      <c r="Q4" s="28"/>
    </row>
    <row r="5" spans="2:51">
      <c r="Q5" s="9">
        <v>11</v>
      </c>
    </row>
    <row r="6" spans="2:51">
      <c r="AV6" s="9" t="s">
        <v>71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G45"/>
  <sheetViews>
    <sheetView workbookViewId="0">
      <selection activeCell="E2" sqref="E2:E45"/>
    </sheetView>
  </sheetViews>
  <sheetFormatPr defaultRowHeight="18.75"/>
  <sheetData>
    <row r="2" spans="5:7">
      <c r="E2" s="57" t="s">
        <v>83</v>
      </c>
      <c r="G2" t="s">
        <v>65</v>
      </c>
    </row>
    <row r="3" spans="5:7">
      <c r="E3" s="57" t="s">
        <v>84</v>
      </c>
      <c r="G3" t="s">
        <v>66</v>
      </c>
    </row>
    <row r="4" spans="5:7">
      <c r="E4" s="57" t="s">
        <v>85</v>
      </c>
    </row>
    <row r="5" spans="5:7">
      <c r="E5" s="57" t="s">
        <v>86</v>
      </c>
    </row>
    <row r="6" spans="5:7">
      <c r="E6" s="57" t="s">
        <v>87</v>
      </c>
    </row>
    <row r="7" spans="5:7">
      <c r="E7" s="57" t="s">
        <v>88</v>
      </c>
    </row>
    <row r="8" spans="5:7">
      <c r="E8" s="57" t="s">
        <v>89</v>
      </c>
    </row>
    <row r="9" spans="5:7">
      <c r="E9" s="57" t="s">
        <v>90</v>
      </c>
    </row>
    <row r="10" spans="5:7">
      <c r="E10" s="57" t="s">
        <v>91</v>
      </c>
    </row>
    <row r="11" spans="5:7">
      <c r="E11" s="57" t="s">
        <v>92</v>
      </c>
    </row>
    <row r="12" spans="5:7">
      <c r="E12" s="57" t="s">
        <v>93</v>
      </c>
    </row>
    <row r="13" spans="5:7">
      <c r="E13" s="57" t="s">
        <v>94</v>
      </c>
    </row>
    <row r="14" spans="5:7">
      <c r="E14" s="57" t="s">
        <v>95</v>
      </c>
    </row>
    <row r="15" spans="5:7">
      <c r="E15" s="57" t="s">
        <v>96</v>
      </c>
    </row>
    <row r="16" spans="5:7">
      <c r="E16" s="57" t="s">
        <v>97</v>
      </c>
    </row>
    <row r="17" spans="5:5">
      <c r="E17" s="57" t="s">
        <v>98</v>
      </c>
    </row>
    <row r="18" spans="5:5">
      <c r="E18" s="57" t="s">
        <v>99</v>
      </c>
    </row>
    <row r="19" spans="5:5">
      <c r="E19" s="57" t="s">
        <v>100</v>
      </c>
    </row>
    <row r="20" spans="5:5">
      <c r="E20" s="57" t="s">
        <v>101</v>
      </c>
    </row>
    <row r="21" spans="5:5">
      <c r="E21" s="57" t="s">
        <v>102</v>
      </c>
    </row>
    <row r="22" spans="5:5">
      <c r="E22" s="57" t="s">
        <v>103</v>
      </c>
    </row>
    <row r="23" spans="5:5">
      <c r="E23" s="57" t="s">
        <v>104</v>
      </c>
    </row>
    <row r="24" spans="5:5">
      <c r="E24" s="57" t="s">
        <v>105</v>
      </c>
    </row>
    <row r="25" spans="5:5">
      <c r="E25" s="57" t="s">
        <v>106</v>
      </c>
    </row>
    <row r="26" spans="5:5">
      <c r="E26" s="57" t="s">
        <v>107</v>
      </c>
    </row>
    <row r="27" spans="5:5">
      <c r="E27" s="57" t="s">
        <v>108</v>
      </c>
    </row>
    <row r="28" spans="5:5">
      <c r="E28" s="57" t="s">
        <v>109</v>
      </c>
    </row>
    <row r="29" spans="5:5">
      <c r="E29" s="57" t="s">
        <v>110</v>
      </c>
    </row>
    <row r="30" spans="5:5">
      <c r="E30" s="57" t="s">
        <v>111</v>
      </c>
    </row>
    <row r="31" spans="5:5">
      <c r="E31" s="57" t="s">
        <v>112</v>
      </c>
    </row>
    <row r="32" spans="5:5">
      <c r="E32" s="57" t="s">
        <v>113</v>
      </c>
    </row>
    <row r="33" spans="5:5">
      <c r="E33" s="57" t="s">
        <v>114</v>
      </c>
    </row>
    <row r="34" spans="5:5">
      <c r="E34" s="57" t="s">
        <v>115</v>
      </c>
    </row>
    <row r="35" spans="5:5">
      <c r="E35" s="57" t="s">
        <v>116</v>
      </c>
    </row>
    <row r="36" spans="5:5">
      <c r="E36" s="57" t="s">
        <v>117</v>
      </c>
    </row>
    <row r="37" spans="5:5">
      <c r="E37" s="57" t="s">
        <v>118</v>
      </c>
    </row>
    <row r="38" spans="5:5">
      <c r="E38" s="57" t="s">
        <v>119</v>
      </c>
    </row>
    <row r="39" spans="5:5">
      <c r="E39" s="57" t="s">
        <v>120</v>
      </c>
    </row>
    <row r="40" spans="5:5">
      <c r="E40" s="57" t="s">
        <v>121</v>
      </c>
    </row>
    <row r="41" spans="5:5">
      <c r="E41" s="57" t="s">
        <v>122</v>
      </c>
    </row>
    <row r="42" spans="5:5">
      <c r="E42" s="57" t="s">
        <v>123</v>
      </c>
    </row>
    <row r="43" spans="5:5">
      <c r="E43" s="57" t="s">
        <v>124</v>
      </c>
    </row>
    <row r="44" spans="5:5">
      <c r="E44" s="57" t="s">
        <v>125</v>
      </c>
    </row>
    <row r="45" spans="5:5">
      <c r="E45" s="57" t="s">
        <v>126</v>
      </c>
    </row>
  </sheetData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70937A5AD484C4F8A5489C9446DE70C" ma:contentTypeVersion="8" ma:contentTypeDescription="新しいドキュメントを作成します。" ma:contentTypeScope="" ma:versionID="5bae66b95eeafbe7b4e44722b2f04fe1">
  <xsd:schema xmlns:xsd="http://www.w3.org/2001/XMLSchema" xmlns:xs="http://www.w3.org/2001/XMLSchema" xmlns:p="http://schemas.microsoft.com/office/2006/metadata/properties" xmlns:ns2="52082982-d43c-4fe2-90fb-d2f53d821040" targetNamespace="http://schemas.microsoft.com/office/2006/metadata/properties" ma:root="true" ma:fieldsID="ace2c505ca5bf3b50568c66bb89829b3" ns2:_="">
    <xsd:import namespace="52082982-d43c-4fe2-90fb-d2f53d821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82982-d43c-4fe2-90fb-d2f53d821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006B4F-3B2A-424B-8E5B-D50FDE22E846}">
  <ds:schemaRefs>
    <ds:schemaRef ds:uri="http://purl.org/dc/elements/1.1/"/>
    <ds:schemaRef ds:uri="http://schemas.microsoft.com/office/2006/metadata/properties"/>
    <ds:schemaRef ds:uri="52082982-d43c-4fe2-90fb-d2f53d82104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10D5509-A0C2-46E9-9358-8EEA72107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82982-d43c-4fe2-90fb-d2f53d821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303086-9418-4FB9-A44E-1E586CB8CB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見える化項目更新報告書</vt:lpstr>
      <vt:lpstr>申請情報※削除禁止※</vt:lpstr>
      <vt:lpstr>プルダウン用</vt:lpstr>
      <vt:lpstr>見える化項目更新報告書!Print_Area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yusuke.ueno</dc:creator>
  <cp:lastModifiedBy>master</cp:lastModifiedBy>
  <cp:lastPrinted>2025-02-26T08:20:03Z</cp:lastPrinted>
  <dcterms:created xsi:type="dcterms:W3CDTF">2019-06-06T04:19:13Z</dcterms:created>
  <dcterms:modified xsi:type="dcterms:W3CDTF">2025-05-20T05:57:46Z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0x010100770937A5AD484C4F8A5489C9446DE70C</vt:lpwstr>
  </property>
</Properties>
</file>