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Z:\労働経済・福祉\★女性活躍･働き方応援\R7\★事業\05 いばらき女性活躍・働き方応援協議会\★ R7推進会議\新様式（2504～）\様式修正（0408）\ポータルサイト用\"/>
    </mc:Choice>
  </mc:AlternateContent>
  <workbookProtection workbookPassword="C409" lockStructure="1"/>
  <bookViews>
    <workbookView xWindow="0" yWindow="0" windowWidth="28800" windowHeight="12210"/>
  </bookViews>
  <sheets>
    <sheet name="会員申込書" sheetId="29" r:id="rId1"/>
    <sheet name="申請情報※削除禁止※" sheetId="30" state="hidden" r:id="rId2"/>
    <sheet name="会員証用※削除・加工禁止※" sheetId="33" state="hidden" r:id="rId3"/>
    <sheet name="プルダウン用" sheetId="32" state="hidden" r:id="rId4"/>
  </sheets>
  <externalReferences>
    <externalReference r:id="rId5"/>
  </externalReferences>
  <definedNames>
    <definedName name="_xlnm.Print_Area" localSheetId="0">会員申込書!$A$1:$J$62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29" l="1"/>
  <c r="J38" i="29"/>
  <c r="J33" i="29"/>
  <c r="U3" i="30" l="1"/>
  <c r="T3" i="30"/>
  <c r="R3" i="30"/>
  <c r="Q3" i="30"/>
  <c r="K34" i="29"/>
  <c r="K39" i="29"/>
  <c r="B4" i="30" l="1"/>
  <c r="B3" i="30" s="1"/>
  <c r="J30" i="29" l="1"/>
  <c r="AC3" i="30" l="1"/>
  <c r="K14" i="29"/>
  <c r="D3" i="30" l="1"/>
  <c r="K29" i="29" l="1"/>
  <c r="K28" i="29"/>
  <c r="K32" i="29"/>
  <c r="K35" i="29"/>
  <c r="K36" i="29"/>
  <c r="K31" i="29"/>
  <c r="K45" i="29"/>
  <c r="K25" i="29"/>
  <c r="K22" i="29"/>
  <c r="K23" i="29"/>
  <c r="K24" i="29"/>
  <c r="K20" i="29"/>
  <c r="K8" i="29"/>
  <c r="K9" i="29"/>
  <c r="K10" i="29"/>
  <c r="K11" i="29"/>
  <c r="K12" i="29"/>
  <c r="K13" i="29"/>
  <c r="K15" i="29"/>
  <c r="K16" i="29"/>
  <c r="K17" i="29"/>
  <c r="K7" i="29"/>
  <c r="B55" i="29" l="1"/>
  <c r="N3" i="30"/>
  <c r="S3" i="30"/>
  <c r="P3" i="30"/>
  <c r="AY3" i="30" l="1"/>
  <c r="AX3" i="30"/>
  <c r="AW3" i="30"/>
  <c r="AV3" i="30"/>
  <c r="AY5" i="29"/>
  <c r="AK3" i="30"/>
  <c r="AJ3" i="30"/>
  <c r="AI3" i="30"/>
  <c r="AH3" i="30"/>
  <c r="AG3" i="30"/>
  <c r="AF3" i="30"/>
  <c r="AE3" i="30"/>
  <c r="AD3" i="30"/>
  <c r="AA3" i="30"/>
  <c r="Y3" i="30"/>
  <c r="X3" i="30"/>
  <c r="W3" i="30"/>
  <c r="V3" i="30"/>
  <c r="O3" i="30"/>
  <c r="K3" i="30"/>
  <c r="G3" i="30"/>
  <c r="E3" i="30"/>
  <c r="Z3" i="30" s="1"/>
  <c r="C3" i="30"/>
  <c r="C9" i="33" l="1"/>
  <c r="A5" i="33"/>
</calcChain>
</file>

<file path=xl/comments1.xml><?xml version="1.0" encoding="utf-8"?>
<comments xmlns="http://schemas.openxmlformats.org/spreadsheetml/2006/main">
  <authors>
    <author>master</author>
  </authors>
  <commentList>
    <comment ref="E9" authorId="0" shapeId="0">
      <text>
        <r>
          <rPr>
            <b/>
            <sz val="9"/>
            <color indexed="81"/>
            <rFont val="MS P ゴシック"/>
            <family val="3"/>
            <charset val="128"/>
          </rPr>
          <t>プルダウンメニューから選択してください。</t>
        </r>
      </text>
    </comment>
    <comment ref="E10" authorId="0" shapeId="0">
      <text>
        <r>
          <rPr>
            <b/>
            <sz val="9"/>
            <color indexed="81"/>
            <rFont val="MS P ゴシック"/>
            <family val="3"/>
            <charset val="128"/>
          </rPr>
          <t>数字のみ入力してください。
（単位（人）は自動で入力されます。）</t>
        </r>
      </text>
    </comment>
    <comment ref="E12" authorId="0" shapeId="0">
      <text>
        <r>
          <rPr>
            <b/>
            <sz val="9"/>
            <color indexed="81"/>
            <rFont val="MS P ゴシック"/>
            <family val="3"/>
            <charset val="128"/>
          </rPr>
          <t>数字のみ入力してください。
（単位（人）は自動で入力されます。）</t>
        </r>
      </text>
    </comment>
    <comment ref="F14" authorId="0" shapeId="0">
      <text>
        <r>
          <rPr>
            <b/>
            <sz val="9"/>
            <color indexed="81"/>
            <rFont val="MS P ゴシック"/>
            <family val="3"/>
            <charset val="128"/>
          </rPr>
          <t>※ハイフンなしで７桁を入力してください。
（ハイフンは自動で付与されます。）</t>
        </r>
      </text>
    </comment>
    <comment ref="E15" authorId="0" shapeId="0">
      <text>
        <r>
          <rPr>
            <b/>
            <sz val="9"/>
            <color indexed="81"/>
            <rFont val="MS P ゴシック"/>
            <family val="3"/>
            <charset val="128"/>
          </rPr>
          <t>プルダウンメニューから選択してください。</t>
        </r>
      </text>
    </comment>
    <comment ref="E17" authorId="0" shapeId="0">
      <text>
        <r>
          <rPr>
            <b/>
            <sz val="9"/>
            <color indexed="81"/>
            <rFont val="MS P ゴシック"/>
            <family val="3"/>
            <charset val="128"/>
          </rPr>
          <t xml:space="preserve">例：水戸市笠原町978-6の場合
</t>
        </r>
        <r>
          <rPr>
            <sz val="9"/>
            <color indexed="81"/>
            <rFont val="MS P ゴシック"/>
            <family val="3"/>
            <charset val="128"/>
          </rPr>
          <t xml:space="preserve">「笠原町978-6」と記載してください。
</t>
        </r>
        <r>
          <rPr>
            <b/>
            <u/>
            <sz val="9"/>
            <color indexed="81"/>
            <rFont val="MS P ゴシック"/>
            <family val="3"/>
            <charset val="128"/>
          </rPr>
          <t>※市町村名の記載は不要です。</t>
        </r>
      </text>
    </comment>
    <comment ref="J28" authorId="0" shapeId="0">
      <text>
        <r>
          <rPr>
            <b/>
            <sz val="9"/>
            <color indexed="81"/>
            <rFont val="MS P ゴシック"/>
            <family val="3"/>
            <charset val="128"/>
          </rPr>
          <t>数字のみ入力してください。
（単位（人）は自動で入力されます。）</t>
        </r>
      </text>
    </comment>
    <comment ref="J29" authorId="0" shapeId="0">
      <text>
        <r>
          <rPr>
            <b/>
            <sz val="9"/>
            <color indexed="81"/>
            <rFont val="MS P ゴシック"/>
            <family val="3"/>
            <charset val="128"/>
          </rPr>
          <t>数字のみ入力してください。
（単位（人）は自動で入力されます。）</t>
        </r>
      </text>
    </comment>
    <comment ref="J32" authorId="0" shapeId="0">
      <text>
        <r>
          <rPr>
            <b/>
            <sz val="9"/>
            <color indexed="81"/>
            <rFont val="MS P ゴシック"/>
            <family val="3"/>
            <charset val="128"/>
          </rPr>
          <t>数字のみ入力してください。
（単位（時間）は自動で入力されます。）</t>
        </r>
      </text>
    </comment>
    <comment ref="J35" authorId="0" shapeId="0">
      <text>
        <r>
          <rPr>
            <b/>
            <sz val="9"/>
            <color indexed="81"/>
            <rFont val="MS P ゴシック"/>
            <family val="3"/>
            <charset val="128"/>
          </rPr>
          <t>数字のみ入力してください。
（単位（人）は自動で入力されます。）</t>
        </r>
      </text>
    </comment>
    <comment ref="J36" authorId="0" shapeId="0">
      <text>
        <r>
          <rPr>
            <b/>
            <sz val="9"/>
            <color indexed="81"/>
            <rFont val="MS P ゴシック"/>
            <family val="3"/>
            <charset val="128"/>
          </rPr>
          <t>数字のみ入力してください。
（単位（人）は自動で入力されます。）</t>
        </r>
      </text>
    </comment>
  </commentList>
</comments>
</file>

<file path=xl/sharedStrings.xml><?xml version="1.0" encoding="utf-8"?>
<sst xmlns="http://schemas.openxmlformats.org/spreadsheetml/2006/main" count="201" uniqueCount="190">
  <si>
    <t>その他</t>
    <rPh sb="2" eb="3">
      <t>タ</t>
    </rPh>
    <phoneticPr fontId="1"/>
  </si>
  <si>
    <t>郵便番号</t>
    <rPh sb="0" eb="4">
      <t>ユウビンバンゴウ</t>
    </rPh>
    <phoneticPr fontId="1"/>
  </si>
  <si>
    <t>いばらき女性活躍・働き方応援協議会　会員申込書</t>
    <phoneticPr fontId="1"/>
  </si>
  <si>
    <t>●基本情報</t>
    <rPh sb="1" eb="5">
      <t>キホンジョウホウ</t>
    </rPh>
    <phoneticPr fontId="1"/>
  </si>
  <si>
    <t>団体／企業名</t>
    <rPh sb="0" eb="2">
      <t>ダンタイ</t>
    </rPh>
    <rPh sb="3" eb="6">
      <t>キギョウメイ</t>
    </rPh>
    <phoneticPr fontId="1"/>
  </si>
  <si>
    <t>フリガナ</t>
    <phoneticPr fontId="1"/>
  </si>
  <si>
    <t>主要業種</t>
    <rPh sb="0" eb="4">
      <t>シュヨウギョウシュ</t>
    </rPh>
    <phoneticPr fontId="1"/>
  </si>
  <si>
    <t>うち女性</t>
    <rPh sb="2" eb="4">
      <t>ジョセイ</t>
    </rPh>
    <phoneticPr fontId="1"/>
  </si>
  <si>
    <t>正社員数</t>
    <rPh sb="0" eb="3">
      <t>セイシャイン</t>
    </rPh>
    <rPh sb="3" eb="4">
      <t>スウ</t>
    </rPh>
    <phoneticPr fontId="1"/>
  </si>
  <si>
    <t>パート勤務者等</t>
    <rPh sb="3" eb="7">
      <t>キンムシャトウ</t>
    </rPh>
    <phoneticPr fontId="1"/>
  </si>
  <si>
    <t>所在地</t>
    <rPh sb="0" eb="3">
      <t>ショザイチ</t>
    </rPh>
    <phoneticPr fontId="1"/>
  </si>
  <si>
    <t>郵便番号</t>
    <rPh sb="0" eb="4">
      <t>ユウビンバンゴウ</t>
    </rPh>
    <phoneticPr fontId="1"/>
  </si>
  <si>
    <t>TEL</t>
    <phoneticPr fontId="1"/>
  </si>
  <si>
    <t>E-mail</t>
    <phoneticPr fontId="1"/>
  </si>
  <si>
    <t>●女性活躍推進状況の「見える化」項目</t>
    <rPh sb="1" eb="3">
      <t>ジョセイ</t>
    </rPh>
    <rPh sb="3" eb="5">
      <t>カツヤク</t>
    </rPh>
    <rPh sb="5" eb="7">
      <t>スイシン</t>
    </rPh>
    <rPh sb="7" eb="9">
      <t>ジョウキョウ</t>
    </rPh>
    <rPh sb="11" eb="12">
      <t>ミ</t>
    </rPh>
    <rPh sb="14" eb="15">
      <t>カ</t>
    </rPh>
    <rPh sb="16" eb="18">
      <t>コウモク</t>
    </rPh>
    <phoneticPr fontId="1"/>
  </si>
  <si>
    <t>男女合わせた管理職の人数（B）</t>
    <rPh sb="0" eb="3">
      <t>ダンジョア</t>
    </rPh>
    <rPh sb="6" eb="9">
      <t>カンリショク</t>
    </rPh>
    <rPh sb="10" eb="12">
      <t>ニンズウ</t>
    </rPh>
    <phoneticPr fontId="1"/>
  </si>
  <si>
    <t>●女性活躍推進法に基づく一般事業主行動計画策定の有無(※)</t>
    <phoneticPr fontId="1"/>
  </si>
  <si>
    <r>
      <t>●</t>
    </r>
    <r>
      <rPr>
        <sz val="12"/>
        <color theme="1"/>
        <rFont val="HG丸ｺﾞｼｯｸM-PRO"/>
        <family val="3"/>
        <charset val="128"/>
      </rPr>
      <t>アンケート</t>
    </r>
  </si>
  <si>
    <t>本協議会は何で知りましたか？（複数回答可）</t>
    <phoneticPr fontId="1"/>
  </si>
  <si>
    <t>チラシ</t>
    <phoneticPr fontId="1"/>
  </si>
  <si>
    <t>県ポータルサイト</t>
    <rPh sb="0" eb="1">
      <t>ケン</t>
    </rPh>
    <phoneticPr fontId="1"/>
  </si>
  <si>
    <t>ラジオ</t>
    <phoneticPr fontId="1"/>
  </si>
  <si>
    <t>その他</t>
    <rPh sb="2" eb="3">
      <t>タ</t>
    </rPh>
    <phoneticPr fontId="1"/>
  </si>
  <si>
    <t>●備考</t>
    <rPh sb="1" eb="3">
      <t>ビコウ</t>
    </rPh>
    <phoneticPr fontId="1"/>
  </si>
  <si>
    <t xml:space="preserve">■基本情報の一部・「見える」化項目・行動計画は、県ポータルサイト内で公開します。
（県ポータルサイト）https://yell.pref.ibaraki.jp/council/member_company.html </t>
    <phoneticPr fontId="1"/>
  </si>
  <si>
    <t>●企業情報および個人情報の取扱について</t>
    <phoneticPr fontId="1"/>
  </si>
  <si>
    <t>本申込書に記載いただく企業情報および個人情報は、公表する項目を除き、本協議会に関するご連絡等に使用し、ご本人の承諾がない限り、その他の目的以外の使用・事務局以外の第三者への提供をすることはありません。</t>
    <phoneticPr fontId="1"/>
  </si>
  <si>
    <t>所在市町村名</t>
    <rPh sb="0" eb="5">
      <t>ショザイシチョウソン</t>
    </rPh>
    <rPh sb="5" eb="6">
      <t>メイ</t>
    </rPh>
    <phoneticPr fontId="1"/>
  </si>
  <si>
    <t>事業所名</t>
    <rPh sb="0" eb="3">
      <t>ジギョウショ</t>
    </rPh>
    <rPh sb="3" eb="4">
      <t>メイ</t>
    </rPh>
    <phoneticPr fontId="1"/>
  </si>
  <si>
    <t>企業・事業所名
（フリガナ）</t>
    <rPh sb="0" eb="2">
      <t>キギョウ</t>
    </rPh>
    <rPh sb="3" eb="5">
      <t>ジギョウ</t>
    </rPh>
    <rPh sb="5" eb="6">
      <t>ショ</t>
    </rPh>
    <rPh sb="6" eb="7">
      <t>メイ</t>
    </rPh>
    <phoneticPr fontId="1"/>
  </si>
  <si>
    <t>市町村№</t>
    <rPh sb="0" eb="3">
      <t>シチョウソン</t>
    </rPh>
    <phoneticPr fontId="1"/>
  </si>
  <si>
    <t>所在市町村</t>
    <rPh sb="0" eb="2">
      <t>ショザイ</t>
    </rPh>
    <rPh sb="2" eb="5">
      <t>シチョウソン</t>
    </rPh>
    <phoneticPr fontId="1"/>
  </si>
  <si>
    <t>代表者役職名</t>
    <rPh sb="0" eb="6">
      <t>ダイヒョウシャヤクショクメイ</t>
    </rPh>
    <phoneticPr fontId="1"/>
  </si>
  <si>
    <t>代表者名</t>
    <rPh sb="0" eb="3">
      <t>ダイヒョウシャ</t>
    </rPh>
    <rPh sb="3" eb="4">
      <t>メイ</t>
    </rPh>
    <phoneticPr fontId="1"/>
  </si>
  <si>
    <t>代表者名（フリガナ）</t>
    <rPh sb="0" eb="3">
      <t>ダイヒョウシャ</t>
    </rPh>
    <rPh sb="3" eb="4">
      <t>メイ</t>
    </rPh>
    <phoneticPr fontId="1"/>
  </si>
  <si>
    <t>主要業種①</t>
    <rPh sb="0" eb="2">
      <t>シュヨウ</t>
    </rPh>
    <rPh sb="2" eb="4">
      <t>ギョウシュ</t>
    </rPh>
    <phoneticPr fontId="1"/>
  </si>
  <si>
    <t>主要業種②</t>
  </si>
  <si>
    <t>主要業種③</t>
  </si>
  <si>
    <t>女性管理職
割合</t>
    <rPh sb="0" eb="2">
      <t>ジョセイ</t>
    </rPh>
    <rPh sb="2" eb="4">
      <t>カンリ</t>
    </rPh>
    <rPh sb="4" eb="5">
      <t>ショク</t>
    </rPh>
    <rPh sb="6" eb="8">
      <t>ワリアイ</t>
    </rPh>
    <phoneticPr fontId="1"/>
  </si>
  <si>
    <t>算出時点</t>
    <rPh sb="0" eb="4">
      <t>サンシュツジテン</t>
    </rPh>
    <phoneticPr fontId="1"/>
  </si>
  <si>
    <t>月平均
残業時間
（単位：時間）</t>
    <rPh sb="0" eb="1">
      <t>ツキ</t>
    </rPh>
    <rPh sb="1" eb="3">
      <t>ヘイキン</t>
    </rPh>
    <rPh sb="4" eb="6">
      <t>ザンギョウ</t>
    </rPh>
    <rPh sb="6" eb="8">
      <t>ジカン</t>
    </rPh>
    <rPh sb="10" eb="12">
      <t>タンイ</t>
    </rPh>
    <rPh sb="13" eb="15">
      <t>ジカン</t>
    </rPh>
    <phoneticPr fontId="1"/>
  </si>
  <si>
    <t>算出時点(始点)</t>
  </si>
  <si>
    <t>算出時点(終点)</t>
  </si>
  <si>
    <t>男性の育児
休業等取得率</t>
    <rPh sb="0" eb="2">
      <t>ダンセイ</t>
    </rPh>
    <rPh sb="3" eb="5">
      <t>イクジ</t>
    </rPh>
    <rPh sb="6" eb="8">
      <t>キュウギョウ</t>
    </rPh>
    <rPh sb="8" eb="9">
      <t>トウ</t>
    </rPh>
    <rPh sb="9" eb="12">
      <t>シュトクリツ</t>
    </rPh>
    <phoneticPr fontId="1"/>
  </si>
  <si>
    <t>担当者所属</t>
    <rPh sb="0" eb="3">
      <t>タントウシャ</t>
    </rPh>
    <rPh sb="3" eb="5">
      <t>ショゾク</t>
    </rPh>
    <phoneticPr fontId="3"/>
  </si>
  <si>
    <t>担当者役職名</t>
    <rPh sb="0" eb="3">
      <t>タントウシャ</t>
    </rPh>
    <rPh sb="3" eb="6">
      <t>ヤクショクメイ</t>
    </rPh>
    <phoneticPr fontId="3"/>
  </si>
  <si>
    <t>担当者名</t>
    <rPh sb="0" eb="3">
      <t>タントウシャ</t>
    </rPh>
    <rPh sb="3" eb="4">
      <t>メイ</t>
    </rPh>
    <phoneticPr fontId="1"/>
  </si>
  <si>
    <t>担当者名（フリガナ）</t>
    <rPh sb="0" eb="3">
      <t>タントウシャ</t>
    </rPh>
    <rPh sb="3" eb="4">
      <t>メイ</t>
    </rPh>
    <phoneticPr fontId="1"/>
  </si>
  <si>
    <t>送付先住所</t>
    <rPh sb="0" eb="3">
      <t>ソウフサキ</t>
    </rPh>
    <rPh sb="3" eb="4">
      <t>ジュウ</t>
    </rPh>
    <rPh sb="4" eb="5">
      <t>ショ</t>
    </rPh>
    <phoneticPr fontId="1"/>
  </si>
  <si>
    <t>電話番号</t>
    <rPh sb="0" eb="2">
      <t>デンワ</t>
    </rPh>
    <rPh sb="2" eb="4">
      <t>バンゴウ</t>
    </rPh>
    <phoneticPr fontId="1"/>
  </si>
  <si>
    <t>ＦＡＸ</t>
  </si>
  <si>
    <t>アドレス</t>
  </si>
  <si>
    <t>正社員数</t>
    <rPh sb="0" eb="3">
      <t>セイシャイン</t>
    </rPh>
    <rPh sb="3" eb="4">
      <t>スウ</t>
    </rPh>
    <phoneticPr fontId="1"/>
  </si>
  <si>
    <t>女性正社員数</t>
    <rPh sb="0" eb="2">
      <t>ジョセイ</t>
    </rPh>
    <rPh sb="2" eb="3">
      <t>セイ</t>
    </rPh>
    <rPh sb="3" eb="6">
      <t>シャインスウ</t>
    </rPh>
    <phoneticPr fontId="1"/>
  </si>
  <si>
    <t>パート
従業員数</t>
    <rPh sb="4" eb="7">
      <t>ジュウギョウイン</t>
    </rPh>
    <rPh sb="7" eb="8">
      <t>スウ</t>
    </rPh>
    <phoneticPr fontId="1"/>
  </si>
  <si>
    <t>パート
女性従業員</t>
    <rPh sb="4" eb="6">
      <t>ジョセイ</t>
    </rPh>
    <rPh sb="6" eb="9">
      <t>ジュウギョウイン</t>
    </rPh>
    <phoneticPr fontId="1"/>
  </si>
  <si>
    <t>管理職数</t>
    <rPh sb="0" eb="2">
      <t>カンリ</t>
    </rPh>
    <rPh sb="2" eb="3">
      <t>ショク</t>
    </rPh>
    <rPh sb="3" eb="4">
      <t>スウ</t>
    </rPh>
    <phoneticPr fontId="1"/>
  </si>
  <si>
    <t>女性管理職数</t>
    <rPh sb="0" eb="2">
      <t>ジョセイ</t>
    </rPh>
    <rPh sb="2" eb="4">
      <t>カンリ</t>
    </rPh>
    <rPh sb="4" eb="5">
      <t>ショク</t>
    </rPh>
    <rPh sb="5" eb="6">
      <t>スウ</t>
    </rPh>
    <phoneticPr fontId="1"/>
  </si>
  <si>
    <t>育児休業
取得対象者</t>
    <rPh sb="0" eb="2">
      <t>イクジ</t>
    </rPh>
    <rPh sb="2" eb="4">
      <t>キュウギョウ</t>
    </rPh>
    <rPh sb="5" eb="7">
      <t>シュトク</t>
    </rPh>
    <rPh sb="7" eb="10">
      <t>タイショウシャ</t>
    </rPh>
    <phoneticPr fontId="1"/>
  </si>
  <si>
    <t>育児休業
取得者（男性）</t>
    <rPh sb="0" eb="2">
      <t>イクジ</t>
    </rPh>
    <rPh sb="2" eb="4">
      <t>キュウギョウ</t>
    </rPh>
    <rPh sb="5" eb="8">
      <t>シュトクシャ</t>
    </rPh>
    <rPh sb="9" eb="11">
      <t>ダンセイ</t>
    </rPh>
    <phoneticPr fontId="1"/>
  </si>
  <si>
    <t>登録通知
発行日</t>
    <rPh sb="0" eb="2">
      <t>トウロク</t>
    </rPh>
    <rPh sb="2" eb="4">
      <t>ツウチ</t>
    </rPh>
    <rPh sb="5" eb="7">
      <t>ハッコウ</t>
    </rPh>
    <rPh sb="7" eb="8">
      <t>ビ</t>
    </rPh>
    <phoneticPr fontId="1"/>
  </si>
  <si>
    <t>更新日</t>
    <rPh sb="0" eb="3">
      <t>コウシンビ</t>
    </rPh>
    <phoneticPr fontId="1"/>
  </si>
  <si>
    <t>更新時点</t>
    <rPh sb="0" eb="2">
      <t>コウシン</t>
    </rPh>
    <rPh sb="2" eb="4">
      <t>ジテン</t>
    </rPh>
    <phoneticPr fontId="1"/>
  </si>
  <si>
    <t>働き方改革</t>
  </si>
  <si>
    <t>表彰</t>
  </si>
  <si>
    <t>ロールモデル</t>
  </si>
  <si>
    <t>女性行動計画</t>
  </si>
  <si>
    <t>優良企業インタビュー</t>
  </si>
  <si>
    <t>行動計画</t>
    <rPh sb="0" eb="4">
      <t>コウドウケイカク</t>
    </rPh>
    <phoneticPr fontId="1"/>
  </si>
  <si>
    <t>備考</t>
    <rPh sb="0" eb="2">
      <t>ビコウ</t>
    </rPh>
    <phoneticPr fontId="1"/>
  </si>
  <si>
    <t>水戸市</t>
  </si>
  <si>
    <t>C</t>
  </si>
  <si>
    <t>D</t>
  </si>
  <si>
    <t>建設業</t>
  </si>
  <si>
    <t>E</t>
  </si>
  <si>
    <t>製造業</t>
  </si>
  <si>
    <t>F</t>
  </si>
  <si>
    <t>電気・ガス・熱供給・水道業</t>
  </si>
  <si>
    <t>G</t>
  </si>
  <si>
    <t>情報通信業</t>
  </si>
  <si>
    <t>H</t>
  </si>
  <si>
    <t>I</t>
  </si>
  <si>
    <t>卸売業・小売業</t>
  </si>
  <si>
    <t>J</t>
  </si>
  <si>
    <t>金融業・保険業</t>
  </si>
  <si>
    <t>K</t>
  </si>
  <si>
    <t>L</t>
  </si>
  <si>
    <t>M</t>
  </si>
  <si>
    <t>N</t>
  </si>
  <si>
    <t>O</t>
  </si>
  <si>
    <t>P</t>
  </si>
  <si>
    <t>Q</t>
  </si>
  <si>
    <t>複合サービス事業</t>
  </si>
  <si>
    <t>R</t>
  </si>
  <si>
    <t>鉱業、採石業、砂利採取業</t>
  </si>
  <si>
    <t>運輸業、郵便業</t>
  </si>
  <si>
    <t>不動産業、物品賃貸業</t>
  </si>
  <si>
    <t>学術研究、専門・技術サービス業</t>
  </si>
  <si>
    <t>宿泊業、飲食サービス業</t>
  </si>
  <si>
    <t>生活関連サービス業、娯楽業</t>
  </si>
  <si>
    <t>教育、学習支援業</t>
  </si>
  <si>
    <t>医療、福祉</t>
  </si>
  <si>
    <t>サービス業</t>
    <phoneticPr fontId="1"/>
  </si>
  <si>
    <t>団体</t>
    <rPh sb="0" eb="2">
      <t>ダンタイ</t>
    </rPh>
    <phoneticPr fontId="1"/>
  </si>
  <si>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</si>
  <si>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</si>
  <si>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</si>
  <si>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</si>
  <si>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</si>
  <si>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</si>
  <si>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</si>
  <si>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</si>
  <si>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</si>
  <si>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</si>
  <si>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</si>
  <si>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</si>
  <si>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</si>
  <si>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</si>
  <si>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</si>
  <si>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</si>
  <si>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</si>
  <si>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</si>
  <si>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</si>
  <si>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</si>
  <si>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</si>
  <si>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</si>
  <si>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</si>
  <si>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</si>
  <si>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</si>
  <si>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</si>
  <si>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</si>
  <si>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</si>
  <si>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</si>
  <si>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</si>
  <si>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</si>
  <si>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</si>
  <si>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</si>
  <si>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</si>
  <si>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</si>
  <si>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</si>
  <si>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</si>
  <si>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</si>
  <si>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</si>
  <si>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</si>
  <si>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</si>
  <si>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</si>
  <si>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</si>
  <si>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町域・番地・建物名等</t>
    <rPh sb="0" eb="2">
      <t>チョウイキ</t>
    </rPh>
    <rPh sb="3" eb="5">
      <t>バンチ</t>
    </rPh>
    <rPh sb="6" eb="9">
      <t>タテモノメイ</t>
    </rPh>
    <rPh sb="9" eb="10">
      <t>トウ</t>
    </rPh>
    <phoneticPr fontId="1"/>
  </si>
  <si>
    <t>あり</t>
    <phoneticPr fontId="1"/>
  </si>
  <si>
    <t>なし</t>
    <phoneticPr fontId="1"/>
  </si>
  <si>
    <t>氏名</t>
    <rPh sb="0" eb="2">
      <t>シメイ</t>
    </rPh>
    <phoneticPr fontId="1"/>
  </si>
  <si>
    <t>役職</t>
    <rPh sb="0" eb="2">
      <t>ヤクショク</t>
    </rPh>
    <phoneticPr fontId="1"/>
  </si>
  <si>
    <t>所属</t>
    <rPh sb="0" eb="2">
      <t>ショゾク</t>
    </rPh>
    <phoneticPr fontId="1"/>
  </si>
  <si>
    <t>●ご担当者情報</t>
    <rPh sb="2" eb="5">
      <t>タントウシャ</t>
    </rPh>
    <rPh sb="5" eb="7">
      <t>ジョウホウ</t>
    </rPh>
    <phoneticPr fontId="1"/>
  </si>
  <si>
    <t>○</t>
    <phoneticPr fontId="1"/>
  </si>
  <si>
    <t>その他（右欄に本協議会を知った媒体等を入力ください。）</t>
    <rPh sb="2" eb="3">
      <t>タ</t>
    </rPh>
    <rPh sb="4" eb="6">
      <t>ウラン</t>
    </rPh>
    <rPh sb="7" eb="11">
      <t>ホンキョウギカイ</t>
    </rPh>
    <rPh sb="12" eb="13">
      <t>シ</t>
    </rPh>
    <rPh sb="15" eb="18">
      <t>バイタイトウ</t>
    </rPh>
    <rPh sb="19" eb="21">
      <t>ニュウリョク</t>
    </rPh>
    <phoneticPr fontId="1"/>
  </si>
  <si>
    <t>いばらき女性活躍・働き方応援協議会</t>
  </si>
  <si>
    <t>会員登録通知</t>
  </si>
  <si>
    <t xml:space="preserve">  会員名簿へ登録したので通知します。</t>
    <phoneticPr fontId="1"/>
  </si>
  <si>
    <t>企業・事業所名</t>
    <phoneticPr fontId="1"/>
  </si>
  <si>
    <t>登録番号</t>
    <phoneticPr fontId="1"/>
  </si>
  <si>
    <t>（３）退会希望は随時受付しますので、書面によりその旨御連絡ください。</t>
  </si>
  <si>
    <t>（４）「見える化」項目については、最新の情報を年に１度ご報告ください。</t>
  </si>
  <si>
    <t>（５）いばらき女性活躍・働き方応援協議会のロゴマークを、貴社ホームページや名刺などにご活用ください。データはこちらから取得できます。</t>
  </si>
  <si>
    <t>（https://yell.pref.ibaraki.jp/council/recruitment_application.html）</t>
  </si>
  <si>
    <t>（１）登録された情報は、県が運営するいばらき女性活躍・働き方改革応援ポータルサイトで公表します。</t>
    <phoneticPr fontId="1"/>
  </si>
  <si>
    <t>いばらき女性活躍・働き方応援協議会事務局</t>
  </si>
  <si>
    <t>　年　月　日</t>
    <phoneticPr fontId="1"/>
  </si>
  <si>
    <t>（茨城県産業戦略部労働政策課）</t>
    <phoneticPr fontId="1"/>
  </si>
  <si>
    <t>〒</t>
    <phoneticPr fontId="1"/>
  </si>
  <si>
    <t>管理職（課長相当職以上）の女性割合
※管理職数に占める女性の割合
（女性の管理職人数÷
 男女合わせた管理職の人数）</t>
    <phoneticPr fontId="1"/>
  </si>
  <si>
    <t>※管理職＝「課長級（下記参照）」と「課長級より上位の役職（役員を除く）」にある労働者の合計をいう。
課長級＝次の①、②のいずれかに該当するもの
①　事業所で通常「課長」と呼ばれている者であって、その組織が2係以上からなり、若しくは、その構成員が10人以上（課長含む）のものの長
②　同一事業所において、課長の他に、呼称、構成員に関係なく、その職務の内容及び責任の程度が「課長級」に相当する者（ただし、一番下の職階ではないこと）</t>
    <phoneticPr fontId="1"/>
  </si>
  <si>
    <t>＜提出先＞いばらき女性活躍・働き方応援協議会事務局（茨城県産業戦略部労働政策課内）</t>
    <rPh sb="26" eb="29">
      <t>イバラキケン</t>
    </rPh>
    <rPh sb="29" eb="34">
      <t>サンギョウセンリャクブ</t>
    </rPh>
    <rPh sb="34" eb="39">
      <t>ロウドウセイサクカ</t>
    </rPh>
    <rPh sb="39" eb="40">
      <t>ナイ</t>
    </rPh>
    <phoneticPr fontId="1"/>
  </si>
  <si>
    <t>rosei1@pref.ibaraki.lg.jp</t>
  </si>
  <si>
    <r>
      <t>以下提出先まで、</t>
    </r>
    <r>
      <rPr>
        <b/>
        <u/>
        <sz val="12"/>
        <color rgb="FFFF0000"/>
        <rFont val="HGPｺﾞｼｯｸM"/>
        <family val="3"/>
        <charset val="128"/>
      </rPr>
      <t>本エクセルファイルに記載の上、エクセルファイルのままメールで提出</t>
    </r>
    <r>
      <rPr>
        <sz val="12"/>
        <rFont val="HGPｺﾞｼｯｸM"/>
        <family val="3"/>
        <charset val="128"/>
      </rPr>
      <t>願います。（原則FAX不可）</t>
    </r>
    <rPh sb="0" eb="2">
      <t>イカ</t>
    </rPh>
    <rPh sb="2" eb="5">
      <t>テイシュツサキ</t>
    </rPh>
    <rPh sb="8" eb="9">
      <t>ホン</t>
    </rPh>
    <rPh sb="18" eb="20">
      <t>キサイ</t>
    </rPh>
    <rPh sb="21" eb="22">
      <t>ウエ</t>
    </rPh>
    <rPh sb="38" eb="41">
      <t>テイシュツネガ</t>
    </rPh>
    <rPh sb="46" eb="48">
      <t>ゲンソク</t>
    </rPh>
    <rPh sb="51" eb="53">
      <t>フカ</t>
    </rPh>
    <phoneticPr fontId="1"/>
  </si>
  <si>
    <t>（２）登録した情報に変更がある場合は、変更届をご提出ください。データはこちらから取得できます。</t>
    <rPh sb="19" eb="22">
      <t>ヘンコウトドケ</t>
    </rPh>
    <rPh sb="24" eb="26">
      <t>テイシュツ</t>
    </rPh>
    <rPh sb="40" eb="42">
      <t>シュトク</t>
    </rPh>
    <phoneticPr fontId="1"/>
  </si>
  <si>
    <t>（https://yell.pref.ibaraki.jp/council/visualization.html）</t>
    <phoneticPr fontId="1"/>
  </si>
  <si>
    <r>
      <rPr>
        <b/>
        <u/>
        <sz val="16"/>
        <color rgb="FFFF0000"/>
        <rFont val="HGPｺﾞｼｯｸM"/>
        <family val="3"/>
        <charset val="128"/>
      </rPr>
      <t>◎策定している場合は、会員申込書と併せてご提出をお願いします。</t>
    </r>
    <r>
      <rPr>
        <sz val="11"/>
        <rFont val="HGPｺﾞｼｯｸM"/>
        <family val="3"/>
        <charset val="128"/>
      </rPr>
      <t xml:space="preserve">
（※）企業の女性活躍に関する数値目標や目標達成のための取組を定めるもので、常時雇用する従業員が101人以上の企業は策定が義務(100人以下は努力義務)となっており、策定企業は茨城労働局への届出が必要です。(100人以下の企業は、策定の有無に関わらずお申込みいただけます。)</t>
    </r>
    <phoneticPr fontId="1"/>
  </si>
  <si>
    <r>
      <t>社員一人当たりの月平均残業時間</t>
    </r>
    <r>
      <rPr>
        <b/>
        <sz val="12"/>
        <color rgb="FFFF0000"/>
        <rFont val="HGPｺﾞｼｯｸM"/>
        <family val="3"/>
        <charset val="128"/>
      </rPr>
      <t>（１年間）</t>
    </r>
    <phoneticPr fontId="1"/>
  </si>
  <si>
    <r>
      <t>男性社員の育児休業等取得率</t>
    </r>
    <r>
      <rPr>
        <b/>
        <sz val="12"/>
        <color rgb="FFFF0000"/>
        <rFont val="HGPｺﾞｼｯｸM"/>
        <family val="3"/>
        <charset val="128"/>
      </rPr>
      <t>（１年間）</t>
    </r>
    <r>
      <rPr>
        <sz val="12"/>
        <rFont val="HGPｺﾞｼｯｸM"/>
        <family val="3"/>
        <charset val="128"/>
      </rPr>
      <t xml:space="preserve">
※配偶者が出産した男性社員数に占める
育児休業等取得者の割合
（育児休業等を取得した男性社員÷
配偶者が出産した男性社員）  </t>
    </r>
    <phoneticPr fontId="1"/>
  </si>
  <si>
    <r>
      <t>算出</t>
    </r>
    <r>
      <rPr>
        <b/>
        <sz val="11"/>
        <color rgb="FFFF0000"/>
        <rFont val="HGPｺﾞｼｯｸM"/>
        <family val="3"/>
        <charset val="128"/>
      </rPr>
      <t>始期　</t>
    </r>
    <r>
      <rPr>
        <b/>
        <sz val="11"/>
        <rFont val="HGPｺﾞｼｯｸM"/>
        <family val="3"/>
        <charset val="128"/>
      </rPr>
      <t>※自動計算</t>
    </r>
    <rPh sb="0" eb="2">
      <t>サンシュツ</t>
    </rPh>
    <rPh sb="2" eb="4">
      <t>シキ</t>
    </rPh>
    <rPh sb="6" eb="10">
      <t>ジドウケイサン</t>
    </rPh>
    <phoneticPr fontId="1"/>
  </si>
  <si>
    <r>
      <t>算出</t>
    </r>
    <r>
      <rPr>
        <b/>
        <sz val="11"/>
        <color rgb="FFFF0000"/>
        <rFont val="HGPｺﾞｼｯｸM"/>
        <family val="3"/>
        <charset val="128"/>
      </rPr>
      <t>始期　</t>
    </r>
    <r>
      <rPr>
        <b/>
        <sz val="11"/>
        <rFont val="HGPｺﾞｼｯｸM"/>
        <family val="3"/>
        <charset val="128"/>
      </rPr>
      <t>※自動計算</t>
    </r>
    <rPh sb="0" eb="2">
      <t>サンシュツ</t>
    </rPh>
    <rPh sb="2" eb="4">
      <t>シキ</t>
    </rPh>
    <phoneticPr fontId="1"/>
  </si>
  <si>
    <r>
      <t>管理職割合（A/B）　</t>
    </r>
    <r>
      <rPr>
        <b/>
        <sz val="11"/>
        <rFont val="HGPｺﾞｼｯｸM"/>
        <family val="3"/>
        <charset val="128"/>
      </rPr>
      <t>※自動計算</t>
    </r>
    <rPh sb="0" eb="5">
      <t>カンリショクワリアイ</t>
    </rPh>
    <rPh sb="12" eb="16">
      <t>ジドウケイサン</t>
    </rPh>
    <phoneticPr fontId="1"/>
  </si>
  <si>
    <r>
      <t xml:space="preserve">男性社員の育児休業等取得率（C/D）
</t>
    </r>
    <r>
      <rPr>
        <b/>
        <sz val="11"/>
        <rFont val="HGPｺﾞｼｯｸM"/>
        <family val="3"/>
        <charset val="128"/>
      </rPr>
      <t>※自動計算</t>
    </r>
    <rPh sb="0" eb="2">
      <t>ダンセイ</t>
    </rPh>
    <rPh sb="2" eb="4">
      <t>シャイン</t>
    </rPh>
    <rPh sb="5" eb="7">
      <t>イクジ</t>
    </rPh>
    <rPh sb="7" eb="9">
      <t>キュウギョウ</t>
    </rPh>
    <rPh sb="9" eb="10">
      <t>トウ</t>
    </rPh>
    <rPh sb="10" eb="13">
      <t>シュトクリツ</t>
    </rPh>
    <rPh sb="20" eb="24">
      <t>ジドウケイサン</t>
    </rPh>
    <phoneticPr fontId="1"/>
  </si>
  <si>
    <t>社員一人当たりの月平均残業時間（１年間）</t>
    <phoneticPr fontId="1"/>
  </si>
  <si>
    <t>算出時点（例：202X年1月の場合→202X/1）</t>
    <rPh sb="0" eb="2">
      <t>サンシュツ</t>
    </rPh>
    <rPh sb="2" eb="4">
      <t>ジテン</t>
    </rPh>
    <rPh sb="5" eb="6">
      <t>レイ</t>
    </rPh>
    <rPh sb="11" eb="12">
      <t>ネン</t>
    </rPh>
    <rPh sb="13" eb="14">
      <t>ガツ</t>
    </rPh>
    <rPh sb="15" eb="17">
      <t>バアイ</t>
    </rPh>
    <phoneticPr fontId="1"/>
  </si>
  <si>
    <r>
      <t>算出</t>
    </r>
    <r>
      <rPr>
        <b/>
        <sz val="11"/>
        <color rgb="FFFF0000"/>
        <rFont val="HGPｺﾞｼｯｸM"/>
        <family val="3"/>
        <charset val="128"/>
      </rPr>
      <t>終期</t>
    </r>
    <r>
      <rPr>
        <sz val="11"/>
        <rFont val="HGPｺﾞｼｯｸM"/>
        <family val="3"/>
        <charset val="128"/>
      </rPr>
      <t>（例：202X年3月の場合→202X/3）</t>
    </r>
    <rPh sb="0" eb="2">
      <t>サンシュツ</t>
    </rPh>
    <rPh sb="2" eb="4">
      <t>シュウキ</t>
    </rPh>
    <phoneticPr fontId="1"/>
  </si>
  <si>
    <t>育児休業等を取得した男性社員の人数（C)</t>
    <rPh sb="0" eb="2">
      <t>イクジ</t>
    </rPh>
    <rPh sb="2" eb="4">
      <t>キュウギョウ</t>
    </rPh>
    <rPh sb="4" eb="5">
      <t>トウ</t>
    </rPh>
    <rPh sb="6" eb="8">
      <t>シュトク</t>
    </rPh>
    <rPh sb="10" eb="12">
      <t>ダンセイ</t>
    </rPh>
    <rPh sb="12" eb="14">
      <t>シャイン</t>
    </rPh>
    <rPh sb="15" eb="17">
      <t>ニンズウ</t>
    </rPh>
    <phoneticPr fontId="1"/>
  </si>
  <si>
    <t>配偶者が出産した男性社員の人数（D）</t>
    <rPh sb="13" eb="15">
      <t>ニンズウ</t>
    </rPh>
    <phoneticPr fontId="1"/>
  </si>
  <si>
    <t>女性管理職の人数（A)</t>
    <rPh sb="0" eb="2">
      <t>ジョセイ</t>
    </rPh>
    <rPh sb="2" eb="4">
      <t>カンリ</t>
    </rPh>
    <rPh sb="4" eb="5">
      <t>ショク</t>
    </rPh>
    <rPh sb="6" eb="8">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</si>
</sst>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yyyy/m"/>
    <numFmt numFmtId="177" formatCode="#,##0&quot;人&quot;"/>
    <numFmt numFmtId="178" formatCode="#,##0.0&quot;時間&quot;"/>
    <numFmt numFmtId="179" formatCode="@\ &quot;　殿&quot;"/>
    <numFmt numFmtId="180" formatCode="&quot;No.&quot;#,##0"/>
    <numFmt numFmtId="181" formatCode="[&lt;=999]000;[&lt;=9999]000\-00;000\-0000"/>
    <numFmt numFmtId="182" formatCode="0.0%"/>
  </numFmts>
  <fonts count="2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9"/>
      <color rgb="FFFF0000"/>
      <name val="游ゴシック"/>
      <family val="3"/>
      <charset val="128"/>
      <scheme val="minor"/>
    </font>
    <font>
      <sz val="11"/>
      <name val="游ゴシック"/>
      <family val="3"/>
      <charset val="128"/>
      <scheme val="minor"/>
    </font>
    <font>
      <sz val="11"/>
      <name val="HGPｺﾞｼｯｸM"/>
      <family val="3"/>
      <charset val="128"/>
    </font>
    <font>
      <b/>
      <sz val="11"/>
      <name val="HGPｺﾞｼｯｸM"/>
      <family val="3"/>
      <charset val="128"/>
    </font>
    <font>
      <sz val="9"/>
      <color indexed="81"/>
      <name val="MS P ゴシック"/>
      <family val="3"/>
      <charset val="128"/>
    </font>
    <font>
      <sz val="12"/>
      <name val="HGPｺﾞｼｯｸM"/>
      <family val="3"/>
      <charset val="128"/>
    </font>
    <font>
      <b/>
      <sz val="9"/>
      <color indexed="81"/>
      <name val="MS P ゴシック"/>
      <family val="3"/>
      <charset val="128"/>
    </font>
    <font>
      <sz val="18"/>
      <name val="HGPｺﾞｼｯｸM"/>
      <family val="3"/>
      <charset val="128"/>
    </font>
    <font>
      <u/>
      <sz val="11"/>
      <color theme="10"/>
      <name val="游ゴシック"/>
      <family val="2"/>
      <charset val="128"/>
      <scheme val="minor"/>
    </font>
    <font>
      <sz val="12"/>
      <color theme="1"/>
      <name val="ＭＳ 明朝"/>
      <family val="1"/>
      <charset val="128"/>
    </font>
    <font>
      <sz val="12"/>
      <color theme="1"/>
      <name val="HG丸ｺﾞｼｯｸM-PRO"/>
      <family val="3"/>
      <charset val="128"/>
    </font>
    <font>
      <b/>
      <u/>
      <sz val="9"/>
      <color indexed="81"/>
      <name val="MS P ゴシック"/>
      <family val="3"/>
      <charset val="128"/>
    </font>
    <font>
      <sz val="11"/>
      <color rgb="FFFF0000"/>
      <name val="HGPｺﾞｼｯｸM"/>
      <family val="3"/>
      <charset val="128"/>
    </font>
    <font>
      <sz val="11"/>
      <name val="ＭＳ ゴシック"/>
      <family val="3"/>
      <charset val="128"/>
    </font>
    <font>
      <b/>
      <sz val="11"/>
      <name val="ＭＳ ゴシック"/>
      <family val="3"/>
      <charset val="128"/>
    </font>
    <font>
      <b/>
      <sz val="24"/>
      <color theme="1"/>
      <name val="ＭＳ Ｐゴシック"/>
      <family val="3"/>
      <charset val="128"/>
    </font>
    <font>
      <sz val="20"/>
      <color theme="1"/>
      <name val="ＭＳ ゴシック"/>
      <family val="3"/>
      <charset val="128"/>
    </font>
    <font>
      <sz val="16"/>
      <color theme="1"/>
      <name val="ＭＳ 明朝"/>
      <family val="1"/>
      <charset val="128"/>
    </font>
    <font>
      <sz val="16"/>
      <color theme="1"/>
      <name val="游ゴシック"/>
      <family val="2"/>
      <charset val="128"/>
      <scheme val="minor"/>
    </font>
    <font>
      <sz val="16"/>
      <color theme="1"/>
      <name val="游ゴシック"/>
      <family val="3"/>
      <charset val="128"/>
      <scheme val="minor"/>
    </font>
    <font>
      <sz val="36"/>
      <color theme="1"/>
      <name val="游ゴシック"/>
      <family val="2"/>
      <charset val="128"/>
      <scheme val="minor"/>
    </font>
    <font>
      <b/>
      <u/>
      <sz val="12"/>
      <color rgb="FFFF0000"/>
      <name val="HGPｺﾞｼｯｸM"/>
      <family val="3"/>
      <charset val="128"/>
    </font>
    <font>
      <b/>
      <u/>
      <sz val="16"/>
      <color rgb="FFFF0000"/>
      <name val="HGPｺﾞｼｯｸM"/>
      <family val="3"/>
      <charset val="128"/>
    </font>
    <font>
      <b/>
      <sz val="11"/>
      <color rgb="FFFF0000"/>
      <name val="HGPｺﾞｼｯｸM"/>
      <family val="3"/>
      <charset val="128"/>
    </font>
    <font>
      <b/>
      <sz val="12"/>
      <color rgb="FFFF0000"/>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2" tint="-9.9978637043366805E-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diagonalUp="1">
      <left style="thin">
        <color indexed="64"/>
      </left>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182">
    <xf numFmtId="0" fontId="0" fillId="0" borderId="0" xfId="0">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5" fillId="2" borderId="0" xfId="0" quotePrefix="1" applyFont="1" applyFill="1">
      <alignment vertical="center"/>
    </xf>
    <xf numFmtId="0" fontId="5" fillId="0" borderId="0" xfId="0" applyFont="1" applyFill="1">
      <alignment vertical="center"/>
    </xf>
    <xf numFmtId="0" fontId="4" fillId="0" borderId="0" xfId="0" applyFont="1" applyFill="1">
      <alignment vertical="center"/>
    </xf>
    <xf numFmtId="0" fontId="6" fillId="0" borderId="0" xfId="0" applyFont="1" applyFill="1">
      <alignment vertical="center"/>
    </xf>
    <xf numFmtId="0" fontId="8" fillId="2" borderId="0" xfId="0" applyFont="1" applyFill="1">
      <alignment vertical="center"/>
    </xf>
    <xf numFmtId="0" fontId="0" fillId="0" borderId="0" xfId="0" applyFill="1">
      <alignment vertical="center"/>
    </xf>
    <xf numFmtId="0" fontId="8" fillId="0" borderId="0" xfId="0" applyFont="1" applyFill="1" applyBorder="1" applyAlignment="1">
      <alignment vertical="center"/>
    </xf>
    <xf numFmtId="0" fontId="5" fillId="0" borderId="0"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29" xfId="0" applyFont="1" applyFill="1" applyBorder="1" applyAlignment="1">
      <alignment horizontal="centerContinuous" vertical="center"/>
    </xf>
    <xf numFmtId="0" fontId="8" fillId="2" borderId="9" xfId="0" applyFont="1" applyFill="1" applyBorder="1" applyAlignment="1">
      <alignment vertical="center"/>
    </xf>
    <xf numFmtId="0" fontId="8" fillId="2" borderId="8" xfId="0" applyFont="1" applyFill="1" applyBorder="1" applyAlignment="1">
      <alignment vertical="center"/>
    </xf>
    <xf numFmtId="0" fontId="8" fillId="2" borderId="11" xfId="0" applyFont="1" applyFill="1" applyBorder="1" applyAlignment="1">
      <alignment horizontal="centerContinuous" vertical="center"/>
    </xf>
    <xf numFmtId="0" fontId="8" fillId="2" borderId="7" xfId="0" applyFont="1" applyFill="1" applyBorder="1" applyAlignment="1">
      <alignment vertical="center"/>
    </xf>
    <xf numFmtId="0" fontId="8" fillId="2" borderId="35" xfId="0" applyFont="1" applyFill="1" applyBorder="1" applyAlignment="1">
      <alignment vertical="center"/>
    </xf>
    <xf numFmtId="0" fontId="8" fillId="2" borderId="5" xfId="0" applyFont="1" applyFill="1" applyBorder="1" applyAlignment="1">
      <alignment horizontal="centerContinuous" vertical="center"/>
    </xf>
    <xf numFmtId="0" fontId="8" fillId="2" borderId="37" xfId="0" applyFont="1" applyFill="1" applyBorder="1" applyAlignment="1">
      <alignment vertical="center"/>
    </xf>
    <xf numFmtId="0" fontId="8" fillId="2" borderId="38" xfId="0" applyFont="1" applyFill="1" applyBorder="1" applyAlignment="1">
      <alignment vertical="center"/>
    </xf>
    <xf numFmtId="0" fontId="8" fillId="2" borderId="8" xfId="0" applyFont="1" applyFill="1" applyBorder="1" applyAlignment="1">
      <alignment horizontal="center" vertical="center"/>
    </xf>
    <xf numFmtId="0" fontId="8" fillId="2" borderId="31" xfId="0" applyFont="1" applyFill="1" applyBorder="1" applyAlignment="1">
      <alignment horizontal="center" vertical="center"/>
    </xf>
    <xf numFmtId="0" fontId="5" fillId="0" borderId="45" xfId="0" applyFont="1" applyBorder="1" applyAlignment="1" applyProtection="1">
      <alignment vertical="center"/>
      <protection locked="0"/>
    </xf>
    <xf numFmtId="0" fontId="12" fillId="0" borderId="0" xfId="0" applyFont="1">
      <alignment vertical="center"/>
    </xf>
    <xf numFmtId="0" fontId="5" fillId="0" borderId="33" xfId="0" applyFont="1" applyBorder="1" applyAlignment="1" applyProtection="1">
      <alignment vertical="center"/>
      <protection locked="0"/>
    </xf>
    <xf numFmtId="0" fontId="8" fillId="2" borderId="14" xfId="0" applyFont="1" applyFill="1" applyBorder="1" applyAlignment="1">
      <alignment horizontal="center" vertical="center"/>
    </xf>
    <xf numFmtId="0" fontId="8" fillId="2" borderId="37" xfId="0" applyFont="1" applyFill="1" applyBorder="1" applyAlignment="1">
      <alignment horizontal="centerContinuous" vertical="center"/>
    </xf>
    <xf numFmtId="0" fontId="8" fillId="2" borderId="38" xfId="0" applyFont="1" applyFill="1" applyBorder="1" applyAlignment="1">
      <alignment horizontal="centerContinuous" vertical="center"/>
    </xf>
    <xf numFmtId="0" fontId="8" fillId="2" borderId="41" xfId="0" applyFont="1" applyFill="1" applyBorder="1" applyAlignment="1">
      <alignment vertical="center"/>
    </xf>
    <xf numFmtId="0" fontId="8" fillId="2" borderId="53" xfId="0" applyFont="1" applyFill="1" applyBorder="1" applyAlignment="1">
      <alignment vertical="center"/>
    </xf>
    <xf numFmtId="14" fontId="0" fillId="0" borderId="0" xfId="0" applyNumberFormat="1" applyFill="1">
      <alignment vertical="center"/>
    </xf>
    <xf numFmtId="0" fontId="10" fillId="2" borderId="0" xfId="0" applyFont="1" applyFill="1" applyAlignment="1">
      <alignment vertical="center"/>
    </xf>
    <xf numFmtId="0" fontId="11" fillId="2" borderId="0" xfId="4" applyFill="1">
      <alignment vertical="center"/>
    </xf>
    <xf numFmtId="0" fontId="5" fillId="0" borderId="24" xfId="0" applyFont="1" applyBorder="1" applyAlignment="1" applyProtection="1">
      <alignment horizontal="center" vertical="center"/>
      <protection locked="0"/>
    </xf>
    <xf numFmtId="0" fontId="0" fillId="0" borderId="0" xfId="0" quotePrefix="1" applyFill="1">
      <alignment vertical="center"/>
    </xf>
    <xf numFmtId="0" fontId="0" fillId="0" borderId="0" xfId="0">
      <alignment vertical="center"/>
    </xf>
    <xf numFmtId="178" fontId="5" fillId="2" borderId="27" xfId="0" applyNumberFormat="1" applyFont="1" applyFill="1" applyBorder="1" applyAlignment="1" applyProtection="1">
      <alignment vertical="center"/>
      <protection locked="0"/>
    </xf>
    <xf numFmtId="0" fontId="5" fillId="2" borderId="30" xfId="0" applyFont="1" applyFill="1" applyBorder="1" applyAlignment="1" applyProtection="1">
      <alignment horizontal="center" vertical="center"/>
      <protection locked="0"/>
    </xf>
    <xf numFmtId="0" fontId="15" fillId="2" borderId="0" xfId="0" applyFont="1" applyFill="1">
      <alignment vertical="center"/>
    </xf>
    <xf numFmtId="0" fontId="16" fillId="0" borderId="0" xfId="0" applyFont="1" applyAlignment="1">
      <alignment vertical="center"/>
    </xf>
    <xf numFmtId="0" fontId="20" fillId="0" borderId="0" xfId="0" applyFont="1" applyAlignment="1">
      <alignment horizontal="left" vertical="center" indent="1"/>
    </xf>
    <xf numFmtId="0" fontId="5" fillId="2" borderId="5" xfId="0" applyFont="1" applyFill="1" applyBorder="1" applyAlignment="1" applyProtection="1">
      <alignment horizontal="center" vertical="center"/>
    </xf>
    <xf numFmtId="177" fontId="5" fillId="2" borderId="30" xfId="0" applyNumberFormat="1" applyFont="1" applyFill="1" applyBorder="1" applyAlignment="1" applyProtection="1">
      <alignment vertical="center"/>
      <protection locked="0"/>
    </xf>
    <xf numFmtId="177" fontId="5" fillId="0" borderId="24" xfId="0" applyNumberFormat="1" applyFont="1" applyBorder="1" applyAlignment="1" applyProtection="1">
      <alignment vertical="center"/>
      <protection locked="0"/>
    </xf>
    <xf numFmtId="176" fontId="5" fillId="0" borderId="17" xfId="0" applyNumberFormat="1" applyFont="1" applyBorder="1" applyAlignment="1" applyProtection="1">
      <alignment vertical="center"/>
      <protection locked="0"/>
    </xf>
    <xf numFmtId="177" fontId="5" fillId="2" borderId="27" xfId="0" applyNumberFormat="1" applyFont="1" applyFill="1" applyBorder="1" applyAlignment="1" applyProtection="1">
      <alignment vertical="center"/>
      <protection locked="0"/>
    </xf>
    <xf numFmtId="0" fontId="5" fillId="3" borderId="0" xfId="0" applyFont="1" applyFill="1">
      <alignment vertical="center"/>
    </xf>
    <xf numFmtId="0" fontId="17" fillId="3" borderId="0" xfId="0" applyFont="1" applyFill="1" applyAlignment="1">
      <alignment vertical="center"/>
    </xf>
    <xf numFmtId="0" fontId="8" fillId="3" borderId="0" xfId="0" applyFont="1" applyFill="1">
      <alignment vertical="center"/>
    </xf>
    <xf numFmtId="181" fontId="8" fillId="0" borderId="0" xfId="0" applyNumberFormat="1" applyFont="1" applyFill="1" applyBorder="1" applyAlignment="1">
      <alignment vertical="center"/>
    </xf>
    <xf numFmtId="182" fontId="8" fillId="0" borderId="0" xfId="0" applyNumberFormat="1" applyFont="1" applyFill="1" applyBorder="1" applyAlignment="1">
      <alignment vertical="center"/>
    </xf>
    <xf numFmtId="182" fontId="0" fillId="0" borderId="0" xfId="0" applyNumberFormat="1" applyFill="1">
      <alignment vertical="center"/>
    </xf>
    <xf numFmtId="0" fontId="8" fillId="0" borderId="0" xfId="0" applyFont="1" applyFill="1" applyProtection="1">
      <alignment vertical="center"/>
    </xf>
    <xf numFmtId="0" fontId="8" fillId="2" borderId="0" xfId="0" applyFont="1" applyFill="1" applyProtection="1">
      <alignment vertical="center"/>
    </xf>
    <xf numFmtId="0" fontId="5" fillId="2" borderId="0" xfId="0" applyFont="1" applyFill="1" applyProtection="1">
      <alignment vertical="center"/>
    </xf>
    <xf numFmtId="0" fontId="8" fillId="2" borderId="43" xfId="0" applyFont="1" applyFill="1" applyBorder="1" applyProtection="1">
      <alignment vertical="center"/>
    </xf>
    <xf numFmtId="0" fontId="5" fillId="2" borderId="44" xfId="0" applyFont="1" applyFill="1" applyBorder="1" applyProtection="1">
      <alignment vertical="center"/>
    </xf>
    <xf numFmtId="0" fontId="12" fillId="0" borderId="0" xfId="0" applyFont="1" applyProtection="1">
      <alignment vertical="center"/>
    </xf>
    <xf numFmtId="0" fontId="5" fillId="0" borderId="54"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Border="1" applyAlignment="1" applyProtection="1">
      <alignment vertical="center"/>
    </xf>
    <xf numFmtId="176" fontId="5" fillId="0" borderId="62" xfId="0" applyNumberFormat="1" applyFont="1" applyBorder="1" applyAlignment="1" applyProtection="1">
      <alignment vertical="center"/>
      <protection locked="0"/>
    </xf>
    <xf numFmtId="9" fontId="5" fillId="5" borderId="24" xfId="3" applyFont="1" applyFill="1" applyBorder="1" applyAlignment="1" applyProtection="1">
      <alignment vertical="center"/>
    </xf>
    <xf numFmtId="176" fontId="5" fillId="5" borderId="24" xfId="0" applyNumberFormat="1" applyFont="1" applyFill="1" applyBorder="1" applyAlignment="1" applyProtection="1">
      <alignment vertical="center"/>
    </xf>
    <xf numFmtId="0" fontId="17" fillId="0" borderId="0" xfId="0" applyFont="1" applyAlignment="1" applyProtection="1">
      <alignment horizontal="center" vertical="center"/>
    </xf>
    <xf numFmtId="0" fontId="8" fillId="2" borderId="0" xfId="0" applyFont="1" applyFill="1" applyAlignment="1" applyProtection="1">
      <alignment horizontal="left" vertical="center" wrapText="1"/>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5" fillId="2" borderId="5" xfId="0" applyFont="1" applyFill="1" applyBorder="1" applyAlignment="1" applyProtection="1">
      <alignment vertical="center"/>
      <protection locked="0"/>
    </xf>
    <xf numFmtId="0" fontId="5" fillId="2" borderId="9" xfId="0" applyFont="1" applyFill="1" applyBorder="1" applyAlignment="1" applyProtection="1">
      <alignment vertical="center"/>
      <protection locked="0"/>
    </xf>
    <xf numFmtId="0" fontId="5" fillId="2" borderId="24" xfId="0" applyFont="1" applyFill="1" applyBorder="1" applyAlignment="1" applyProtection="1">
      <alignment vertical="center"/>
      <protection locked="0"/>
    </xf>
    <xf numFmtId="0" fontId="5" fillId="2" borderId="32" xfId="0" applyFont="1" applyFill="1" applyBorder="1" applyAlignment="1" applyProtection="1">
      <alignment vertical="center"/>
      <protection locked="0"/>
    </xf>
    <xf numFmtId="0" fontId="5" fillId="2" borderId="37" xfId="0" applyFont="1" applyFill="1" applyBorder="1" applyAlignment="1" applyProtection="1">
      <alignment vertical="center"/>
      <protection locked="0"/>
    </xf>
    <xf numFmtId="0" fontId="5" fillId="2" borderId="33" xfId="0" applyFont="1" applyFill="1" applyBorder="1" applyAlignment="1" applyProtection="1">
      <alignment vertical="center"/>
      <protection locked="0"/>
    </xf>
    <xf numFmtId="0" fontId="8" fillId="2" borderId="19" xfId="0" applyFont="1" applyFill="1" applyBorder="1" applyAlignment="1" applyProtection="1">
      <alignment horizontal="left" vertical="center" wrapText="1"/>
    </xf>
    <xf numFmtId="0" fontId="8" fillId="2" borderId="20" xfId="0" applyFont="1" applyFill="1" applyBorder="1" applyAlignment="1" applyProtection="1">
      <alignment horizontal="left" vertical="center" wrapText="1"/>
    </xf>
    <xf numFmtId="0" fontId="8" fillId="2" borderId="58"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8" fillId="2" borderId="59" xfId="0" applyFont="1" applyFill="1" applyBorder="1" applyAlignment="1" applyProtection="1">
      <alignment horizontal="left" vertical="center" wrapText="1"/>
    </xf>
    <xf numFmtId="0" fontId="8" fillId="2" borderId="22"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8" fillId="2" borderId="60" xfId="0" applyFont="1" applyFill="1" applyBorder="1" applyAlignment="1" applyProtection="1">
      <alignment horizontal="left" vertical="center" wrapText="1"/>
    </xf>
    <xf numFmtId="0" fontId="8" fillId="2" borderId="23"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8" fillId="2" borderId="61" xfId="0" applyFont="1" applyFill="1" applyBorder="1" applyAlignment="1" applyProtection="1">
      <alignment horizontal="left" vertical="center" wrapText="1"/>
    </xf>
    <xf numFmtId="0" fontId="5" fillId="2" borderId="0" xfId="0" applyFont="1" applyFill="1" applyAlignment="1" applyProtection="1">
      <alignment horizontal="left" vertical="center" wrapText="1"/>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40" xfId="0" applyFont="1" applyFill="1" applyBorder="1" applyAlignment="1" applyProtection="1">
      <alignment horizontal="center" vertical="center"/>
    </xf>
    <xf numFmtId="0" fontId="5" fillId="0" borderId="50" xfId="0" applyFont="1" applyFill="1" applyBorder="1" applyAlignment="1" applyProtection="1">
      <alignment horizontal="center" vertical="center"/>
    </xf>
    <xf numFmtId="0" fontId="5" fillId="0" borderId="51"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5" borderId="40" xfId="0" applyFont="1" applyFill="1" applyBorder="1" applyAlignment="1" applyProtection="1">
      <alignment horizontal="center" vertical="center"/>
    </xf>
    <xf numFmtId="0" fontId="5" fillId="5" borderId="10" xfId="0" applyFont="1" applyFill="1" applyBorder="1" applyAlignment="1" applyProtection="1">
      <alignment horizontal="center" vertical="center"/>
    </xf>
    <xf numFmtId="0" fontId="5" fillId="5" borderId="8" xfId="0" applyFont="1" applyFill="1" applyBorder="1" applyAlignment="1" applyProtection="1">
      <alignment horizontal="center" vertical="center"/>
    </xf>
    <xf numFmtId="0" fontId="5" fillId="0" borderId="54" xfId="0" applyFont="1" applyFill="1" applyBorder="1" applyAlignment="1" applyProtection="1">
      <alignment horizontal="center" vertical="center"/>
    </xf>
    <xf numFmtId="0" fontId="5" fillId="0" borderId="53" xfId="0" applyFont="1" applyFill="1" applyBorder="1" applyAlignment="1" applyProtection="1">
      <alignment horizontal="center" vertical="center"/>
    </xf>
    <xf numFmtId="0" fontId="8" fillId="2" borderId="14" xfId="0" applyFont="1" applyFill="1" applyBorder="1" applyAlignment="1">
      <alignment horizontal="center" vertical="center"/>
    </xf>
    <xf numFmtId="0" fontId="8" fillId="2" borderId="16" xfId="0" applyFont="1" applyFill="1" applyBorder="1" applyAlignment="1">
      <alignment horizontal="center" vertical="center"/>
    </xf>
    <xf numFmtId="0" fontId="5" fillId="2" borderId="5" xfId="0" applyFont="1" applyFill="1" applyBorder="1" applyProtection="1">
      <alignment vertical="center"/>
      <protection locked="0"/>
    </xf>
    <xf numFmtId="0" fontId="5" fillId="2" borderId="9" xfId="0" applyFont="1" applyFill="1" applyBorder="1" applyProtection="1">
      <alignment vertical="center"/>
      <protection locked="0"/>
    </xf>
    <xf numFmtId="0" fontId="5" fillId="2" borderId="24" xfId="0" applyFont="1" applyFill="1" applyBorder="1" applyProtection="1">
      <alignment vertical="center"/>
      <protection locked="0"/>
    </xf>
    <xf numFmtId="177" fontId="5" fillId="0" borderId="5" xfId="0" applyNumberFormat="1" applyFont="1" applyBorder="1" applyAlignment="1" applyProtection="1">
      <alignment horizontal="right" vertical="center"/>
      <protection locked="0"/>
    </xf>
    <xf numFmtId="177" fontId="5" fillId="0" borderId="9" xfId="0" applyNumberFormat="1" applyFont="1" applyBorder="1" applyAlignment="1" applyProtection="1">
      <alignment horizontal="right" vertical="center"/>
      <protection locked="0"/>
    </xf>
    <xf numFmtId="177" fontId="5" fillId="0" borderId="24" xfId="0" applyNumberFormat="1" applyFont="1" applyBorder="1" applyAlignment="1" applyProtection="1">
      <alignment horizontal="right" vertical="center"/>
      <protection locked="0"/>
    </xf>
    <xf numFmtId="177" fontId="5" fillId="2" borderId="5" xfId="0" applyNumberFormat="1" applyFont="1" applyFill="1" applyBorder="1" applyAlignment="1" applyProtection="1">
      <alignment horizontal="right" vertical="center"/>
      <protection locked="0"/>
    </xf>
    <xf numFmtId="177" fontId="5" fillId="2" borderId="9" xfId="0" applyNumberFormat="1" applyFont="1" applyFill="1" applyBorder="1" applyAlignment="1" applyProtection="1">
      <alignment horizontal="right" vertical="center"/>
      <protection locked="0"/>
    </xf>
    <xf numFmtId="177" fontId="5" fillId="2" borderId="24" xfId="0" applyNumberFormat="1" applyFont="1" applyFill="1" applyBorder="1" applyAlignment="1" applyProtection="1">
      <alignment horizontal="right" vertical="center"/>
      <protection locked="0"/>
    </xf>
    <xf numFmtId="0" fontId="5" fillId="0" borderId="10"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10" fillId="4" borderId="0" xfId="0" applyFont="1" applyFill="1" applyAlignment="1">
      <alignment horizontal="center" vertical="center"/>
    </xf>
    <xf numFmtId="0" fontId="5" fillId="2" borderId="29" xfId="0" applyFont="1" applyFill="1" applyBorder="1" applyProtection="1">
      <alignment vertical="center"/>
      <protection locked="0"/>
    </xf>
    <xf numFmtId="0" fontId="5" fillId="2" borderId="41" xfId="0" applyFont="1" applyFill="1" applyBorder="1" applyProtection="1">
      <alignment vertical="center"/>
      <protection locked="0"/>
    </xf>
    <xf numFmtId="0" fontId="5" fillId="2" borderId="30" xfId="0" applyFont="1" applyFill="1" applyBorder="1" applyProtection="1">
      <alignment vertical="center"/>
      <protection locked="0"/>
    </xf>
    <xf numFmtId="0" fontId="8" fillId="0" borderId="5" xfId="0" applyFont="1" applyBorder="1" applyProtection="1">
      <alignment vertical="center"/>
      <protection locked="0"/>
    </xf>
    <xf numFmtId="0" fontId="8" fillId="0" borderId="9" xfId="0" applyFont="1" applyBorder="1" applyProtection="1">
      <alignment vertical="center"/>
      <protection locked="0"/>
    </xf>
    <xf numFmtId="0" fontId="8" fillId="0" borderId="24" xfId="0" applyFont="1" applyBorder="1" applyProtection="1">
      <alignment vertical="center"/>
      <protection locked="0"/>
    </xf>
    <xf numFmtId="0" fontId="8" fillId="2" borderId="34"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36" xfId="0" applyFont="1" applyFill="1" applyBorder="1" applyAlignment="1">
      <alignment horizontal="center" vertical="center"/>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11" xfId="0" applyFont="1" applyFill="1" applyBorder="1" applyAlignment="1" applyProtection="1">
      <alignment vertical="center"/>
      <protection locked="0"/>
    </xf>
    <xf numFmtId="0" fontId="5" fillId="2" borderId="6" xfId="0" applyFont="1" applyFill="1" applyBorder="1" applyAlignment="1" applyProtection="1">
      <alignment vertical="center"/>
      <protection locked="0"/>
    </xf>
    <xf numFmtId="0" fontId="5" fillId="2" borderId="25" xfId="0" applyFont="1" applyFill="1" applyBorder="1" applyAlignment="1" applyProtection="1">
      <alignment vertical="center"/>
      <protection locked="0"/>
    </xf>
    <xf numFmtId="0" fontId="5" fillId="0" borderId="9"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26" xfId="0" applyFont="1" applyBorder="1" applyAlignment="1" applyProtection="1">
      <alignment vertical="center"/>
      <protection locked="0"/>
    </xf>
    <xf numFmtId="0" fontId="8" fillId="0" borderId="41" xfId="0" applyFont="1" applyBorder="1" applyAlignment="1" applyProtection="1">
      <alignment horizontal="center" vertical="center"/>
      <protection locked="0"/>
    </xf>
    <xf numFmtId="0" fontId="8" fillId="0" borderId="54"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5" fillId="2" borderId="32" xfId="0" applyFont="1" applyFill="1" applyBorder="1" applyProtection="1">
      <alignment vertical="center"/>
      <protection locked="0"/>
    </xf>
    <xf numFmtId="0" fontId="5" fillId="2" borderId="37" xfId="0" applyFont="1" applyFill="1" applyBorder="1" applyProtection="1">
      <alignment vertical="center"/>
      <protection locked="0"/>
    </xf>
    <xf numFmtId="0" fontId="5" fillId="2" borderId="33" xfId="0" applyFont="1" applyFill="1" applyBorder="1" applyProtection="1">
      <alignment vertical="center"/>
      <protection locked="0"/>
    </xf>
    <xf numFmtId="0" fontId="5" fillId="2" borderId="56" xfId="0" applyFont="1" applyFill="1" applyBorder="1" applyAlignment="1" applyProtection="1">
      <alignment horizontal="center" vertical="center"/>
    </xf>
    <xf numFmtId="0" fontId="5" fillId="2" borderId="57" xfId="0" applyFont="1" applyFill="1" applyBorder="1" applyAlignment="1" applyProtection="1">
      <alignment horizontal="center" vertical="center"/>
    </xf>
    <xf numFmtId="181" fontId="5" fillId="2" borderId="9" xfId="0" applyNumberFormat="1" applyFont="1" applyFill="1" applyBorder="1" applyAlignment="1" applyProtection="1">
      <alignment horizontal="center" vertical="center"/>
      <protection locked="0"/>
    </xf>
    <xf numFmtId="181" fontId="5" fillId="2" borderId="10" xfId="0" applyNumberFormat="1" applyFont="1" applyFill="1" applyBorder="1" applyAlignment="1" applyProtection="1">
      <alignment horizontal="center" vertical="center"/>
      <protection locked="0"/>
    </xf>
    <xf numFmtId="181" fontId="5" fillId="2" borderId="8" xfId="0" applyNumberFormat="1" applyFont="1" applyFill="1" applyBorder="1" applyAlignment="1" applyProtection="1">
      <alignment horizontal="center" vertical="center"/>
      <protection locked="0"/>
    </xf>
    <xf numFmtId="0" fontId="5" fillId="0" borderId="2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8" fillId="2" borderId="64"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5" borderId="10" xfId="0" applyFont="1" applyFill="1" applyBorder="1" applyAlignment="1" applyProtection="1">
      <alignment horizontal="center" vertical="center" wrapText="1"/>
    </xf>
    <xf numFmtId="0" fontId="5" fillId="5" borderId="8" xfId="0" applyFont="1" applyFill="1" applyBorder="1" applyAlignment="1" applyProtection="1">
      <alignment horizontal="center" vertical="center" wrapText="1"/>
    </xf>
    <xf numFmtId="0" fontId="8" fillId="2" borderId="23"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21"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2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5" fillId="2" borderId="63"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18" fillId="0" borderId="0" xfId="0" applyFont="1" applyAlignment="1">
      <alignment horizontal="center" vertical="center"/>
    </xf>
    <xf numFmtId="0" fontId="18" fillId="0" borderId="0" xfId="0" applyFont="1" applyAlignment="1">
      <alignment horizontal="distributed" vertical="center"/>
    </xf>
    <xf numFmtId="179" fontId="19" fillId="0" borderId="3" xfId="0" applyNumberFormat="1" applyFont="1" applyBorder="1" applyAlignment="1">
      <alignment horizontal="left" vertical="center"/>
    </xf>
    <xf numFmtId="0" fontId="21" fillId="0" borderId="1" xfId="0" applyFont="1" applyBorder="1" applyAlignment="1">
      <alignment horizontal="distributed" vertical="center"/>
    </xf>
    <xf numFmtId="0" fontId="22" fillId="0" borderId="1" xfId="0" applyFont="1" applyBorder="1" applyAlignment="1">
      <alignment horizontal="distributed" vertical="center"/>
    </xf>
    <xf numFmtId="0" fontId="23" fillId="0" borderId="1" xfId="0" applyFont="1" applyBorder="1" applyAlignment="1">
      <alignment horizontal="center" vertical="center" shrinkToFit="1"/>
    </xf>
    <xf numFmtId="0" fontId="20" fillId="0" borderId="0" xfId="0" applyFont="1" applyAlignment="1" applyProtection="1">
      <alignment horizontal="distributed" vertical="center"/>
      <protection locked="0"/>
    </xf>
    <xf numFmtId="0" fontId="20" fillId="0" borderId="0" xfId="0" applyFont="1" applyAlignment="1">
      <alignment horizontal="right" vertical="center" shrinkToFit="1"/>
    </xf>
    <xf numFmtId="0" fontId="20" fillId="0" borderId="0" xfId="0" applyFont="1" applyAlignment="1">
      <alignment horizontal="right" vertical="center"/>
    </xf>
    <xf numFmtId="180" fontId="23" fillId="0" borderId="1" xfId="0" applyNumberFormat="1"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2" fillId="0" borderId="0" xfId="0" applyFont="1" applyAlignment="1">
      <alignment horizontal="left" vertical="center" wrapText="1"/>
    </xf>
  </cellXfs>
  <cellStyles count="5">
    <cellStyle name="パーセント" xfId="3" builtinId="5"/>
    <cellStyle name="ハイパーリンク" xfId="4" builtinId="8"/>
    <cellStyle name="標準" xfId="0" builtinId="0"/>
    <cellStyle name="標準 7" xfId="1"/>
    <cellStyle name="標準 7 2" xfId="2"/>
  </cellStyles>
  <dxfs count="13">
    <dxf>
      <font>
        <color auto="1"/>
      </font>
      <fill>
        <patternFill>
          <bgColor theme="8" tint="0.79998168889431442"/>
        </patternFill>
      </fill>
    </dxf>
    <dxf>
      <font>
        <color theme="0"/>
      </font>
      <fill>
        <patternFill>
          <bgColor rgb="FF00B050"/>
        </patternFill>
      </fill>
    </dxf>
    <dxf>
      <font>
        <color auto="1"/>
      </font>
      <fill>
        <patternFill>
          <bgColor theme="8" tint="0.79998168889431442"/>
        </patternFill>
      </fill>
    </dxf>
    <dxf>
      <font>
        <color theme="0"/>
      </font>
      <fill>
        <patternFill>
          <bgColor rgb="FFFF0000"/>
        </patternFill>
      </fill>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7096;&#24335;&#31532;&#21495;&#6529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号１"/>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63"/>
  <sheetViews>
    <sheetView tabSelected="1" view="pageBreakPreview" zoomScaleNormal="100" zoomScaleSheetLayoutView="100" zoomScalePageLayoutView="70" workbookViewId="0">
      <selection activeCell="E12" sqref="E12:J12"/>
    </sheetView>
  </sheetViews>
  <sheetFormatPr defaultColWidth="9" defaultRowHeight="18.75"/>
  <cols>
    <col min="1" max="1" width="1.5" style="2" customWidth="1"/>
    <col min="2" max="2" width="13.75" style="2" customWidth="1"/>
    <col min="3" max="3" width="4.25" style="2" customWidth="1"/>
    <col min="4" max="4" width="15.625" style="2" customWidth="1"/>
    <col min="5" max="5" width="4.875" style="2" customWidth="1"/>
    <col min="6" max="6" width="11.875" style="2" customWidth="1"/>
    <col min="7" max="7" width="4.125" style="2" customWidth="1"/>
    <col min="8" max="8" width="19.25" style="2" customWidth="1"/>
    <col min="9" max="9" width="9.625" style="2" customWidth="1"/>
    <col min="10" max="10" width="34.875" style="2" customWidth="1"/>
    <col min="11" max="12" width="5.5" style="2" customWidth="1"/>
    <col min="13" max="13" width="3.625" style="5" customWidth="1"/>
    <col min="14" max="14" width="6.625" style="5" customWidth="1"/>
    <col min="15" max="23" width="6.125" style="5" customWidth="1"/>
    <col min="24" max="24" width="4.625" style="5" customWidth="1"/>
    <col min="25" max="25" width="6.25" style="5" customWidth="1"/>
    <col min="26" max="26" width="2.625" style="6" customWidth="1"/>
    <col min="27" max="27" width="9" style="6"/>
    <col min="28" max="31" width="9" style="6" customWidth="1"/>
    <col min="32" max="33" width="9" style="6"/>
    <col min="34" max="34" width="0" style="6" hidden="1" customWidth="1"/>
    <col min="35" max="16384" width="9" style="6"/>
  </cols>
  <sheetData>
    <row r="1" spans="1:51" ht="27.75" customHeight="1">
      <c r="A1" s="51" t="s">
        <v>174</v>
      </c>
      <c r="B1" s="49"/>
      <c r="C1" s="49"/>
      <c r="D1" s="49"/>
      <c r="E1" s="49"/>
      <c r="F1" s="49"/>
      <c r="G1" s="49"/>
      <c r="H1" s="49"/>
      <c r="I1" s="49"/>
      <c r="J1" s="50"/>
      <c r="K1" s="42"/>
      <c r="L1" s="42"/>
      <c r="M1" s="42"/>
    </row>
    <row r="2" spans="1:51">
      <c r="B2" s="2" t="s">
        <v>172</v>
      </c>
      <c r="H2" s="35"/>
      <c r="I2" s="35" t="s">
        <v>173</v>
      </c>
    </row>
    <row r="3" spans="1:51" ht="13.5" customHeight="1">
      <c r="A3" s="8"/>
      <c r="B3" s="8"/>
      <c r="L3" s="3"/>
      <c r="M3" s="7"/>
      <c r="N3" s="1"/>
      <c r="O3" s="7"/>
      <c r="P3" s="7"/>
      <c r="Q3" s="7"/>
      <c r="R3" s="7"/>
      <c r="S3" s="7"/>
      <c r="T3" s="7"/>
      <c r="U3" s="7"/>
      <c r="V3" s="7"/>
      <c r="W3" s="7"/>
      <c r="X3" s="7"/>
      <c r="Y3" s="6"/>
    </row>
    <row r="4" spans="1:51" ht="18.75" customHeight="1">
      <c r="A4" s="122" t="s">
        <v>2</v>
      </c>
      <c r="B4" s="122"/>
      <c r="C4" s="122"/>
      <c r="D4" s="122"/>
      <c r="E4" s="122"/>
      <c r="F4" s="122"/>
      <c r="G4" s="122"/>
      <c r="H4" s="122"/>
      <c r="I4" s="122"/>
      <c r="J4" s="122"/>
      <c r="K4" s="34"/>
      <c r="L4" s="34"/>
      <c r="M4" s="7"/>
      <c r="N4" s="1"/>
      <c r="O4" s="7"/>
      <c r="P4" s="7"/>
      <c r="Q4" s="7"/>
      <c r="R4" s="7"/>
      <c r="S4" s="7"/>
      <c r="T4" s="7"/>
      <c r="U4" s="7"/>
      <c r="V4" s="7"/>
      <c r="W4" s="7"/>
      <c r="X4" s="7"/>
      <c r="Y4" s="6"/>
    </row>
    <row r="5" spans="1:51" ht="18.75" customHeight="1">
      <c r="A5" s="8"/>
      <c r="B5" s="8"/>
      <c r="L5" s="3"/>
      <c r="M5" s="7"/>
      <c r="N5" s="1"/>
      <c r="O5" s="7"/>
      <c r="P5" s="7"/>
      <c r="Q5" s="7"/>
      <c r="R5" s="7"/>
      <c r="S5" s="7"/>
      <c r="T5" s="7"/>
      <c r="U5" s="7"/>
      <c r="V5" s="7"/>
      <c r="W5" s="7"/>
      <c r="X5" s="7"/>
      <c r="Y5" s="6"/>
      <c r="AY5" s="6" t="e">
        <f>IF([1]様式第号１!G45=AY8,"チラシ","")&amp;IF([1]様式第号１!G46=AY8,"")</f>
        <v>#REF!</v>
      </c>
    </row>
    <row r="6" spans="1:51" ht="18.75" customHeight="1" thickBot="1">
      <c r="A6" s="8"/>
      <c r="B6" s="8" t="s">
        <v>3</v>
      </c>
      <c r="L6" s="3"/>
      <c r="M6" s="7"/>
      <c r="N6" s="1"/>
      <c r="O6" s="7"/>
      <c r="P6" s="7"/>
      <c r="Q6" s="7"/>
      <c r="R6" s="7"/>
      <c r="S6" s="7"/>
      <c r="T6" s="7"/>
      <c r="U6" s="7"/>
      <c r="V6" s="7"/>
      <c r="W6" s="7"/>
      <c r="X6" s="7"/>
      <c r="Y6" s="6"/>
    </row>
    <row r="7" spans="1:51" ht="18.75" customHeight="1">
      <c r="A7" s="8"/>
      <c r="B7" s="129" t="s">
        <v>4</v>
      </c>
      <c r="C7" s="14" t="s">
        <v>5</v>
      </c>
      <c r="D7" s="14"/>
      <c r="E7" s="123"/>
      <c r="F7" s="123"/>
      <c r="G7" s="123"/>
      <c r="H7" s="123"/>
      <c r="I7" s="124"/>
      <c r="J7" s="125"/>
      <c r="K7" s="41" t="str">
        <f t="shared" ref="K7:K13" si="0">IF(E7="","入力してください。","")</f>
        <v>入力してください。</v>
      </c>
      <c r="L7" s="3"/>
      <c r="M7" s="7"/>
      <c r="N7" s="1"/>
      <c r="O7" s="7"/>
      <c r="P7" s="7"/>
      <c r="Q7" s="7"/>
      <c r="R7" s="7"/>
      <c r="S7" s="7"/>
      <c r="T7" s="7"/>
      <c r="U7" s="7"/>
      <c r="V7" s="7"/>
      <c r="W7" s="7"/>
      <c r="X7" s="7"/>
      <c r="Y7" s="6"/>
    </row>
    <row r="8" spans="1:51" ht="18.75" customHeight="1">
      <c r="A8" s="8"/>
      <c r="B8" s="110"/>
      <c r="C8" s="15"/>
      <c r="D8" s="16"/>
      <c r="E8" s="126"/>
      <c r="F8" s="126"/>
      <c r="G8" s="126"/>
      <c r="H8" s="126"/>
      <c r="I8" s="127"/>
      <c r="J8" s="128"/>
      <c r="K8" s="41" t="str">
        <f t="shared" si="0"/>
        <v>入力してください。</v>
      </c>
      <c r="L8" s="3"/>
      <c r="M8" s="7"/>
      <c r="N8" s="7"/>
      <c r="O8" s="7"/>
      <c r="P8" s="7"/>
      <c r="Q8" s="7"/>
      <c r="R8" s="7"/>
      <c r="S8" s="7"/>
      <c r="T8" s="7"/>
      <c r="U8" s="7"/>
      <c r="V8" s="7"/>
      <c r="W8" s="7"/>
      <c r="X8" s="7"/>
      <c r="Y8" s="6"/>
    </row>
    <row r="9" spans="1:51" ht="18.75" customHeight="1">
      <c r="A9" s="8"/>
      <c r="B9" s="28" t="s">
        <v>6</v>
      </c>
      <c r="C9" s="15"/>
      <c r="D9" s="16"/>
      <c r="E9" s="111"/>
      <c r="F9" s="111"/>
      <c r="G9" s="111"/>
      <c r="H9" s="111"/>
      <c r="I9" s="112"/>
      <c r="J9" s="113"/>
      <c r="K9" s="41" t="str">
        <f t="shared" si="0"/>
        <v>入力してください。</v>
      </c>
      <c r="L9" s="3"/>
      <c r="M9" s="7"/>
      <c r="N9" s="6"/>
      <c r="O9" s="7"/>
      <c r="P9" s="7"/>
      <c r="Q9" s="7"/>
      <c r="R9" s="7"/>
      <c r="S9" s="7"/>
      <c r="T9" s="7"/>
      <c r="U9" s="7"/>
      <c r="V9" s="7"/>
      <c r="W9" s="7"/>
      <c r="X9" s="7"/>
      <c r="Y9" s="6"/>
    </row>
    <row r="10" spans="1:51" ht="18.75" customHeight="1">
      <c r="A10" s="8"/>
      <c r="B10" s="109" t="s">
        <v>8</v>
      </c>
      <c r="C10" s="18"/>
      <c r="D10" s="16"/>
      <c r="E10" s="114"/>
      <c r="F10" s="114"/>
      <c r="G10" s="114"/>
      <c r="H10" s="114"/>
      <c r="I10" s="115"/>
      <c r="J10" s="116"/>
      <c r="K10" s="41" t="str">
        <f t="shared" si="0"/>
        <v>入力してください。</v>
      </c>
      <c r="L10" s="3"/>
      <c r="M10" s="7"/>
      <c r="N10" s="6"/>
      <c r="O10" s="7"/>
      <c r="P10" s="7"/>
      <c r="Q10" s="7"/>
      <c r="R10" s="7"/>
      <c r="S10" s="7"/>
      <c r="T10" s="7"/>
      <c r="U10" s="7"/>
      <c r="V10" s="7"/>
      <c r="W10" s="7"/>
      <c r="X10" s="7"/>
      <c r="Y10" s="6"/>
    </row>
    <row r="11" spans="1:51" ht="18.75" customHeight="1">
      <c r="A11" s="8"/>
      <c r="B11" s="110"/>
      <c r="C11" s="19"/>
      <c r="D11" s="23" t="s">
        <v>7</v>
      </c>
      <c r="E11" s="117"/>
      <c r="F11" s="117"/>
      <c r="G11" s="117"/>
      <c r="H11" s="117"/>
      <c r="I11" s="118"/>
      <c r="J11" s="119"/>
      <c r="K11" s="41" t="str">
        <f t="shared" si="0"/>
        <v>入力してください。</v>
      </c>
      <c r="L11" s="3"/>
      <c r="M11" s="7"/>
      <c r="N11" s="6"/>
      <c r="O11" s="7"/>
      <c r="P11" s="7"/>
      <c r="Q11" s="7"/>
      <c r="R11" s="7"/>
      <c r="S11" s="7"/>
      <c r="T11" s="7"/>
      <c r="U11" s="7"/>
      <c r="V11" s="7"/>
      <c r="W11" s="7"/>
      <c r="X11" s="7"/>
      <c r="Y11" s="6"/>
    </row>
    <row r="12" spans="1:51" ht="18.75" customHeight="1">
      <c r="A12" s="8"/>
      <c r="B12" s="109" t="s">
        <v>9</v>
      </c>
      <c r="C12" s="18"/>
      <c r="D12" s="16"/>
      <c r="E12" s="117"/>
      <c r="F12" s="117"/>
      <c r="G12" s="117"/>
      <c r="H12" s="117"/>
      <c r="I12" s="118"/>
      <c r="J12" s="119"/>
      <c r="K12" s="41" t="str">
        <f t="shared" si="0"/>
        <v>入力してください。</v>
      </c>
      <c r="L12" s="3"/>
      <c r="M12" s="7"/>
      <c r="N12" s="6"/>
      <c r="O12" s="7"/>
      <c r="P12" s="7"/>
      <c r="Q12" s="7"/>
      <c r="R12" s="7"/>
      <c r="S12" s="7"/>
      <c r="T12" s="7"/>
      <c r="U12" s="7"/>
      <c r="V12" s="7"/>
      <c r="W12" s="7"/>
      <c r="X12" s="7"/>
      <c r="Y12" s="6"/>
    </row>
    <row r="13" spans="1:51" ht="18.75" customHeight="1">
      <c r="A13" s="8"/>
      <c r="B13" s="110"/>
      <c r="C13" s="19"/>
      <c r="D13" s="23" t="s">
        <v>7</v>
      </c>
      <c r="E13" s="117"/>
      <c r="F13" s="117"/>
      <c r="G13" s="117"/>
      <c r="H13" s="117"/>
      <c r="I13" s="118"/>
      <c r="J13" s="119"/>
      <c r="K13" s="41" t="str">
        <f t="shared" si="0"/>
        <v>入力してください。</v>
      </c>
      <c r="L13" s="7"/>
      <c r="N13" s="6"/>
      <c r="O13" s="7"/>
      <c r="P13" s="7"/>
      <c r="Q13" s="7"/>
      <c r="R13" s="7"/>
      <c r="S13" s="7"/>
      <c r="T13" s="7"/>
      <c r="U13" s="7"/>
      <c r="V13" s="7"/>
      <c r="W13" s="7"/>
      <c r="X13" s="7"/>
      <c r="Y13" s="6"/>
    </row>
    <row r="14" spans="1:51" ht="18.75" customHeight="1">
      <c r="A14" s="8"/>
      <c r="B14" s="109" t="s">
        <v>10</v>
      </c>
      <c r="C14" s="20" t="s">
        <v>11</v>
      </c>
      <c r="D14" s="20"/>
      <c r="E14" s="44" t="s">
        <v>169</v>
      </c>
      <c r="F14" s="149"/>
      <c r="G14" s="150"/>
      <c r="H14" s="151"/>
      <c r="I14" s="147"/>
      <c r="J14" s="148"/>
      <c r="K14" s="41" t="str">
        <f>IF(F14="","入力してください。","")</f>
        <v>入力してください。</v>
      </c>
      <c r="L14" s="3"/>
      <c r="M14" s="7"/>
      <c r="N14" s="6"/>
      <c r="O14" s="7"/>
      <c r="P14" s="7"/>
      <c r="Q14" s="7"/>
      <c r="R14" s="7"/>
      <c r="S14" s="7"/>
      <c r="T14" s="7"/>
      <c r="U14" s="7"/>
      <c r="V14" s="7"/>
      <c r="W14" s="7"/>
      <c r="X14" s="7"/>
      <c r="Y14" s="6"/>
    </row>
    <row r="15" spans="1:51" ht="18.75" customHeight="1">
      <c r="A15" s="8"/>
      <c r="B15" s="130"/>
      <c r="C15" s="17" t="s">
        <v>27</v>
      </c>
      <c r="D15" s="17"/>
      <c r="E15" s="132"/>
      <c r="F15" s="133"/>
      <c r="G15" s="133"/>
      <c r="H15" s="133"/>
      <c r="I15" s="133"/>
      <c r="J15" s="134"/>
      <c r="K15" s="41" t="str">
        <f>IF(E15="","入力してください。","")</f>
        <v>入力してください。</v>
      </c>
      <c r="L15" s="3"/>
      <c r="M15" s="7"/>
      <c r="N15" s="6"/>
      <c r="O15" s="7"/>
      <c r="P15" s="7"/>
      <c r="Q15" s="7"/>
      <c r="R15" s="7"/>
      <c r="S15" s="7"/>
      <c r="T15" s="7"/>
      <c r="U15" s="7"/>
      <c r="V15" s="7"/>
      <c r="W15" s="7"/>
      <c r="X15" s="7"/>
      <c r="Y15" s="6"/>
    </row>
    <row r="16" spans="1:51" ht="18.75" customHeight="1">
      <c r="A16" s="8"/>
      <c r="B16" s="130"/>
      <c r="C16" s="17" t="s">
        <v>5</v>
      </c>
      <c r="D16" s="17"/>
      <c r="E16" s="111"/>
      <c r="F16" s="111"/>
      <c r="G16" s="111"/>
      <c r="H16" s="111"/>
      <c r="I16" s="112"/>
      <c r="J16" s="113"/>
      <c r="K16" s="41" t="str">
        <f>IF(E16="","入力してください。","")</f>
        <v>入力してください。</v>
      </c>
      <c r="L16" s="3"/>
      <c r="M16" s="7"/>
      <c r="N16" s="7"/>
      <c r="O16" s="7"/>
      <c r="P16" s="7"/>
      <c r="Q16" s="7"/>
      <c r="R16" s="7"/>
      <c r="S16" s="7"/>
      <c r="T16" s="7"/>
      <c r="U16" s="7"/>
      <c r="V16" s="7"/>
      <c r="W16" s="7"/>
      <c r="X16" s="7"/>
      <c r="Y16" s="6"/>
    </row>
    <row r="17" spans="1:25" ht="18.75" customHeight="1" thickBot="1">
      <c r="A17" s="8"/>
      <c r="B17" s="131"/>
      <c r="C17" s="29" t="s">
        <v>147</v>
      </c>
      <c r="D17" s="30"/>
      <c r="E17" s="144"/>
      <c r="F17" s="144"/>
      <c r="G17" s="144"/>
      <c r="H17" s="144"/>
      <c r="I17" s="145"/>
      <c r="J17" s="146"/>
      <c r="K17" s="41" t="str">
        <f>IF(E17="","入力してください。","")</f>
        <v>入力してください。</v>
      </c>
      <c r="L17" s="3"/>
      <c r="M17" s="7"/>
      <c r="N17" s="7"/>
      <c r="O17" s="7"/>
      <c r="P17" s="7"/>
      <c r="Q17" s="7"/>
      <c r="R17" s="7"/>
      <c r="S17" s="7"/>
      <c r="T17" s="7"/>
      <c r="U17" s="7"/>
      <c r="V17" s="7"/>
      <c r="W17" s="7"/>
      <c r="X17" s="7"/>
      <c r="Y17" s="6"/>
    </row>
    <row r="18" spans="1:25" ht="18.75" customHeight="1">
      <c r="A18" s="8"/>
      <c r="B18" s="8"/>
      <c r="L18" s="3"/>
      <c r="M18" s="7"/>
      <c r="N18" s="7"/>
      <c r="O18" s="7"/>
      <c r="P18" s="7"/>
      <c r="Q18" s="7"/>
      <c r="R18" s="7"/>
      <c r="S18" s="7"/>
      <c r="T18" s="7"/>
      <c r="U18" s="7"/>
      <c r="V18" s="7"/>
      <c r="W18" s="7"/>
      <c r="X18" s="7"/>
      <c r="Y18" s="6"/>
    </row>
    <row r="19" spans="1:25" ht="18.75" customHeight="1" thickBot="1">
      <c r="A19" s="8"/>
      <c r="B19" s="8" t="s">
        <v>153</v>
      </c>
      <c r="L19" s="3"/>
      <c r="M19" s="7"/>
      <c r="N19" s="7"/>
      <c r="O19" s="7"/>
      <c r="P19" s="7"/>
      <c r="Q19" s="7"/>
      <c r="R19" s="7"/>
      <c r="S19" s="7"/>
      <c r="T19" s="7"/>
      <c r="U19" s="7"/>
      <c r="V19" s="7"/>
      <c r="W19" s="7"/>
      <c r="X19" s="7"/>
      <c r="Y19" s="6"/>
    </row>
    <row r="20" spans="1:25" ht="18.75" customHeight="1">
      <c r="A20" s="8"/>
      <c r="B20" s="12" t="s">
        <v>152</v>
      </c>
      <c r="C20" s="31"/>
      <c r="D20" s="32"/>
      <c r="E20" s="141"/>
      <c r="F20" s="142"/>
      <c r="G20" s="142"/>
      <c r="H20" s="142"/>
      <c r="I20" s="142"/>
      <c r="J20" s="143"/>
      <c r="K20" s="41" t="str">
        <f t="shared" ref="K20:K25" si="1">IF(E20="","入力してください。","")</f>
        <v>入力してください。</v>
      </c>
      <c r="L20" s="3"/>
      <c r="M20" s="7"/>
      <c r="N20" s="7"/>
      <c r="O20" s="7"/>
      <c r="P20" s="7"/>
      <c r="Q20" s="7"/>
      <c r="R20" s="7"/>
      <c r="S20" s="7"/>
      <c r="T20" s="7"/>
      <c r="U20" s="7"/>
      <c r="V20" s="7"/>
      <c r="W20" s="7"/>
      <c r="X20" s="7"/>
      <c r="Y20" s="6"/>
    </row>
    <row r="21" spans="1:25" ht="18.75" customHeight="1">
      <c r="A21" s="8"/>
      <c r="B21" s="13" t="s">
        <v>151</v>
      </c>
      <c r="C21" s="15"/>
      <c r="D21" s="16"/>
      <c r="E21" s="71"/>
      <c r="F21" s="72"/>
      <c r="G21" s="72"/>
      <c r="H21" s="72"/>
      <c r="I21" s="72"/>
      <c r="J21" s="73"/>
      <c r="K21" s="41"/>
      <c r="L21" s="3"/>
      <c r="M21" s="7"/>
      <c r="N21" s="7"/>
      <c r="O21" s="7"/>
      <c r="P21" s="7"/>
      <c r="Q21" s="7"/>
      <c r="R21" s="7"/>
      <c r="S21" s="7"/>
      <c r="T21" s="7"/>
      <c r="U21" s="7"/>
      <c r="V21" s="7"/>
      <c r="W21" s="7"/>
      <c r="X21" s="7"/>
      <c r="Y21" s="6"/>
    </row>
    <row r="22" spans="1:25" ht="18.75" customHeight="1">
      <c r="A22" s="8"/>
      <c r="B22" s="130" t="s">
        <v>150</v>
      </c>
      <c r="C22" s="17" t="s">
        <v>5</v>
      </c>
      <c r="D22" s="17"/>
      <c r="E22" s="135"/>
      <c r="F22" s="135"/>
      <c r="G22" s="135"/>
      <c r="H22" s="135"/>
      <c r="I22" s="136"/>
      <c r="J22" s="137"/>
      <c r="K22" s="41" t="str">
        <f t="shared" si="1"/>
        <v>入力してください。</v>
      </c>
      <c r="L22" s="3"/>
      <c r="M22" s="7"/>
      <c r="N22" s="7"/>
      <c r="O22" s="7"/>
      <c r="P22" s="7"/>
      <c r="Q22" s="7"/>
      <c r="R22" s="7"/>
      <c r="S22" s="7"/>
      <c r="T22" s="7"/>
      <c r="U22" s="7"/>
      <c r="V22" s="7"/>
      <c r="W22" s="7"/>
      <c r="X22" s="7"/>
      <c r="Y22" s="6"/>
    </row>
    <row r="23" spans="1:25" ht="18.75" customHeight="1">
      <c r="A23" s="8"/>
      <c r="B23" s="110"/>
      <c r="C23" s="15"/>
      <c r="D23" s="16"/>
      <c r="E23" s="138"/>
      <c r="F23" s="139"/>
      <c r="G23" s="139"/>
      <c r="H23" s="139"/>
      <c r="I23" s="139"/>
      <c r="J23" s="140"/>
      <c r="K23" s="41" t="str">
        <f t="shared" si="1"/>
        <v>入力してください。</v>
      </c>
      <c r="L23" s="3"/>
      <c r="M23" s="7"/>
      <c r="N23" s="7"/>
      <c r="O23" s="7"/>
      <c r="P23" s="7"/>
      <c r="Q23" s="7"/>
      <c r="R23" s="7"/>
      <c r="S23" s="7"/>
      <c r="T23" s="7"/>
      <c r="U23" s="7"/>
      <c r="V23" s="7"/>
      <c r="W23" s="7"/>
      <c r="X23" s="7"/>
      <c r="Y23" s="6"/>
    </row>
    <row r="24" spans="1:25" ht="18.75" customHeight="1">
      <c r="A24" s="8"/>
      <c r="B24" s="13" t="s">
        <v>12</v>
      </c>
      <c r="C24" s="15"/>
      <c r="D24" s="16"/>
      <c r="E24" s="74"/>
      <c r="F24" s="74"/>
      <c r="G24" s="74"/>
      <c r="H24" s="74"/>
      <c r="I24" s="75"/>
      <c r="J24" s="76"/>
      <c r="K24" s="41" t="str">
        <f t="shared" si="1"/>
        <v>入力してください。</v>
      </c>
      <c r="L24" s="3"/>
      <c r="M24" s="7"/>
      <c r="N24" s="7"/>
      <c r="O24" s="7"/>
      <c r="P24" s="7"/>
      <c r="Q24" s="7"/>
      <c r="R24" s="7"/>
      <c r="S24" s="7"/>
      <c r="T24" s="7"/>
      <c r="U24" s="7"/>
      <c r="V24" s="7"/>
      <c r="W24" s="7"/>
      <c r="X24" s="7"/>
      <c r="Y24" s="6"/>
    </row>
    <row r="25" spans="1:25" ht="18.75" customHeight="1" thickBot="1">
      <c r="A25" s="8"/>
      <c r="B25" s="24" t="s">
        <v>13</v>
      </c>
      <c r="C25" s="21"/>
      <c r="D25" s="22"/>
      <c r="E25" s="77"/>
      <c r="F25" s="77"/>
      <c r="G25" s="77"/>
      <c r="H25" s="77"/>
      <c r="I25" s="78"/>
      <c r="J25" s="79"/>
      <c r="K25" s="41" t="str">
        <f t="shared" si="1"/>
        <v>入力してください。</v>
      </c>
      <c r="L25" s="3"/>
      <c r="M25" s="7"/>
      <c r="N25" s="7"/>
      <c r="O25" s="7"/>
      <c r="P25" s="7"/>
      <c r="Q25" s="7"/>
      <c r="R25" s="7"/>
      <c r="S25" s="7"/>
      <c r="T25" s="7"/>
      <c r="U25" s="7"/>
      <c r="V25" s="7"/>
      <c r="W25" s="7"/>
      <c r="X25" s="7"/>
      <c r="Y25" s="6"/>
    </row>
    <row r="26" spans="1:25" ht="18.75" customHeight="1">
      <c r="A26" s="8"/>
      <c r="B26" s="8"/>
      <c r="L26" s="3"/>
      <c r="M26" s="7"/>
      <c r="N26" s="7"/>
      <c r="O26" s="7"/>
      <c r="P26" s="7"/>
      <c r="Q26" s="7"/>
      <c r="R26" s="7"/>
      <c r="S26" s="7"/>
      <c r="T26" s="7"/>
      <c r="U26" s="7"/>
      <c r="V26" s="7"/>
      <c r="W26" s="7"/>
      <c r="X26" s="7"/>
      <c r="Y26" s="6"/>
    </row>
    <row r="27" spans="1:25" ht="18.75" customHeight="1" thickBot="1">
      <c r="A27" s="8"/>
      <c r="B27" s="8" t="s">
        <v>14</v>
      </c>
      <c r="L27" s="3"/>
      <c r="M27" s="7"/>
      <c r="N27" s="7"/>
      <c r="O27" s="7"/>
      <c r="P27" s="7"/>
      <c r="Q27" s="7"/>
      <c r="R27" s="7"/>
      <c r="S27" s="7"/>
      <c r="T27" s="7"/>
      <c r="U27" s="7"/>
      <c r="V27" s="7"/>
      <c r="W27" s="7"/>
      <c r="X27" s="7"/>
      <c r="Y27" s="6"/>
    </row>
    <row r="28" spans="1:25" ht="29.25" customHeight="1">
      <c r="A28" s="8"/>
      <c r="B28" s="80" t="s">
        <v>170</v>
      </c>
      <c r="C28" s="81"/>
      <c r="D28" s="81"/>
      <c r="E28" s="82"/>
      <c r="F28" s="107" t="s">
        <v>189</v>
      </c>
      <c r="G28" s="107"/>
      <c r="H28" s="107"/>
      <c r="I28" s="108"/>
      <c r="J28" s="45"/>
      <c r="K28" s="41" t="str">
        <f>IF(J28="","入力してください。","")</f>
        <v>入力してください。</v>
      </c>
      <c r="L28" s="3"/>
      <c r="M28" s="7"/>
      <c r="N28" s="7"/>
      <c r="O28" s="7"/>
      <c r="P28" s="7"/>
      <c r="Q28" s="7"/>
      <c r="R28" s="7"/>
      <c r="S28" s="7"/>
      <c r="T28" s="7"/>
      <c r="U28" s="7"/>
      <c r="V28" s="7"/>
      <c r="W28" s="7"/>
      <c r="X28" s="7"/>
      <c r="Y28" s="6"/>
    </row>
    <row r="29" spans="1:25" ht="29.25" customHeight="1">
      <c r="A29" s="8"/>
      <c r="B29" s="83"/>
      <c r="C29" s="84"/>
      <c r="D29" s="84"/>
      <c r="E29" s="85"/>
      <c r="F29" s="120" t="s">
        <v>15</v>
      </c>
      <c r="G29" s="120"/>
      <c r="H29" s="120"/>
      <c r="I29" s="121"/>
      <c r="J29" s="46"/>
      <c r="K29" s="41" t="str">
        <f>IF(J29="","入力してください。","")</f>
        <v>入力してください。</v>
      </c>
      <c r="L29" s="3"/>
      <c r="M29" s="7"/>
      <c r="N29" s="7"/>
      <c r="O29" s="7"/>
      <c r="P29" s="7"/>
      <c r="Q29" s="7"/>
      <c r="R29" s="7"/>
      <c r="S29" s="7"/>
      <c r="T29" s="7"/>
      <c r="U29" s="7"/>
      <c r="V29" s="7"/>
      <c r="W29" s="7"/>
      <c r="X29" s="7"/>
      <c r="Y29" s="6"/>
    </row>
    <row r="30" spans="1:25" ht="29.25" customHeight="1">
      <c r="A30" s="8"/>
      <c r="B30" s="83"/>
      <c r="C30" s="84"/>
      <c r="D30" s="84"/>
      <c r="E30" s="85"/>
      <c r="F30" s="105" t="s">
        <v>182</v>
      </c>
      <c r="G30" s="105"/>
      <c r="H30" s="105"/>
      <c r="I30" s="106"/>
      <c r="J30" s="67" t="e">
        <f>J28/J29</f>
        <v>#DIV/0!</v>
      </c>
      <c r="L30" s="3"/>
      <c r="M30" s="7"/>
      <c r="N30" s="7"/>
      <c r="O30" s="7"/>
      <c r="P30" s="7"/>
      <c r="Q30" s="7"/>
      <c r="R30" s="7"/>
      <c r="S30" s="7"/>
      <c r="T30" s="7"/>
      <c r="U30" s="7"/>
      <c r="V30" s="7"/>
      <c r="W30" s="7"/>
      <c r="X30" s="7"/>
      <c r="Y30" s="6"/>
    </row>
    <row r="31" spans="1:25" ht="29.25" customHeight="1">
      <c r="A31" s="8"/>
      <c r="B31" s="86"/>
      <c r="C31" s="87"/>
      <c r="D31" s="87"/>
      <c r="E31" s="88"/>
      <c r="F31" s="102" t="s">
        <v>185</v>
      </c>
      <c r="G31" s="102"/>
      <c r="H31" s="102"/>
      <c r="I31" s="103"/>
      <c r="J31" s="47"/>
      <c r="K31" s="41" t="str">
        <f>IF(J31="","入力してください。","")</f>
        <v>入力してください。</v>
      </c>
      <c r="L31" s="3"/>
      <c r="M31" s="7"/>
      <c r="N31" s="7"/>
      <c r="O31" s="7"/>
      <c r="P31" s="7"/>
      <c r="Q31" s="7"/>
      <c r="R31" s="7"/>
      <c r="S31" s="7"/>
      <c r="T31" s="7"/>
      <c r="U31" s="7"/>
      <c r="V31" s="7"/>
      <c r="W31" s="7"/>
      <c r="X31" s="7"/>
      <c r="Y31" s="6"/>
    </row>
    <row r="32" spans="1:25" ht="18.75" customHeight="1">
      <c r="A32" s="8"/>
      <c r="B32" s="161" t="s">
        <v>178</v>
      </c>
      <c r="C32" s="162"/>
      <c r="D32" s="162"/>
      <c r="E32" s="162"/>
      <c r="F32" s="154" t="s">
        <v>184</v>
      </c>
      <c r="G32" s="155"/>
      <c r="H32" s="155"/>
      <c r="I32" s="156"/>
      <c r="J32" s="39"/>
      <c r="K32" s="41" t="str">
        <f t="shared" ref="K32:K36" si="2">IF(J32="","入力してください。","")</f>
        <v>入力してください。</v>
      </c>
      <c r="L32" s="3"/>
      <c r="M32" s="7"/>
      <c r="N32" s="7"/>
      <c r="O32" s="7"/>
      <c r="P32" s="7"/>
      <c r="Q32" s="7"/>
      <c r="R32" s="7"/>
      <c r="S32" s="7"/>
      <c r="T32" s="7"/>
      <c r="U32" s="7"/>
      <c r="V32" s="7"/>
      <c r="W32" s="7"/>
      <c r="X32" s="7"/>
      <c r="Y32" s="6"/>
    </row>
    <row r="33" spans="1:25" ht="18.75" customHeight="1">
      <c r="A33" s="8"/>
      <c r="B33" s="163"/>
      <c r="C33" s="164"/>
      <c r="D33" s="164"/>
      <c r="E33" s="164"/>
      <c r="F33" s="104" t="s">
        <v>180</v>
      </c>
      <c r="G33" s="105"/>
      <c r="H33" s="105"/>
      <c r="I33" s="106"/>
      <c r="J33" s="68" t="e">
        <f>DATE(YEAR(会員申込書!J34),MONTH(会員申込書!J34)-11,DAY(会員申込書!J34))</f>
        <v>#NUM!</v>
      </c>
      <c r="K33" s="41"/>
      <c r="L33" s="3"/>
      <c r="M33" s="7"/>
      <c r="N33" s="7"/>
      <c r="O33" s="7"/>
      <c r="P33" s="7"/>
      <c r="Q33" s="7"/>
      <c r="R33" s="7"/>
      <c r="S33" s="7"/>
      <c r="T33" s="7"/>
      <c r="U33" s="7"/>
      <c r="V33" s="7"/>
      <c r="W33" s="7"/>
      <c r="X33" s="7"/>
      <c r="Y33" s="6"/>
    </row>
    <row r="34" spans="1:25" ht="18.75" customHeight="1">
      <c r="A34" s="8"/>
      <c r="B34" s="165"/>
      <c r="C34" s="166"/>
      <c r="D34" s="166"/>
      <c r="E34" s="166"/>
      <c r="F34" s="167" t="s">
        <v>186</v>
      </c>
      <c r="G34" s="168"/>
      <c r="H34" s="168"/>
      <c r="I34" s="169"/>
      <c r="J34" s="66"/>
      <c r="K34" s="41" t="str">
        <f t="shared" si="2"/>
        <v>入力してください。</v>
      </c>
      <c r="L34" s="3"/>
      <c r="M34" s="7"/>
      <c r="N34" s="7"/>
      <c r="O34" s="7"/>
      <c r="P34" s="7"/>
      <c r="Q34" s="7"/>
      <c r="R34" s="7"/>
      <c r="S34" s="7"/>
      <c r="T34" s="7"/>
      <c r="U34" s="7"/>
      <c r="V34" s="7"/>
      <c r="W34" s="7"/>
      <c r="X34" s="7"/>
      <c r="Y34" s="6"/>
    </row>
    <row r="35" spans="1:25" ht="18.75" customHeight="1">
      <c r="A35" s="8"/>
      <c r="B35" s="89" t="s">
        <v>179</v>
      </c>
      <c r="C35" s="90"/>
      <c r="D35" s="90"/>
      <c r="E35" s="91"/>
      <c r="F35" s="157" t="s">
        <v>187</v>
      </c>
      <c r="G35" s="157"/>
      <c r="H35" s="157"/>
      <c r="I35" s="158"/>
      <c r="J35" s="48"/>
      <c r="K35" s="41" t="str">
        <f t="shared" si="2"/>
        <v>入力してください。</v>
      </c>
      <c r="L35" s="3"/>
      <c r="M35" s="7"/>
      <c r="N35" s="7"/>
      <c r="O35" s="7"/>
      <c r="P35" s="7"/>
      <c r="Q35" s="7"/>
      <c r="R35" s="7"/>
      <c r="S35" s="7"/>
      <c r="T35" s="7"/>
      <c r="U35" s="7"/>
      <c r="V35" s="7"/>
      <c r="W35" s="7"/>
      <c r="X35" s="7"/>
      <c r="Y35" s="6"/>
    </row>
    <row r="36" spans="1:25" ht="18.75" customHeight="1">
      <c r="A36" s="8"/>
      <c r="B36" s="83"/>
      <c r="C36" s="84"/>
      <c r="D36" s="84"/>
      <c r="E36" s="85"/>
      <c r="F36" s="120" t="s">
        <v>188</v>
      </c>
      <c r="G36" s="120"/>
      <c r="H36" s="120"/>
      <c r="I36" s="121"/>
      <c r="J36" s="46"/>
      <c r="K36" s="41" t="str">
        <f t="shared" si="2"/>
        <v>入力してください。</v>
      </c>
      <c r="L36" s="3"/>
      <c r="M36" s="7"/>
      <c r="N36" s="7"/>
      <c r="O36" s="7"/>
      <c r="P36" s="7"/>
      <c r="Q36" s="7"/>
      <c r="R36" s="7"/>
      <c r="S36" s="7"/>
      <c r="T36" s="7"/>
      <c r="U36" s="7"/>
      <c r="V36" s="7"/>
      <c r="W36" s="7"/>
      <c r="X36" s="7"/>
      <c r="Y36" s="6"/>
    </row>
    <row r="37" spans="1:25" ht="35.25" customHeight="1">
      <c r="A37" s="8"/>
      <c r="B37" s="83"/>
      <c r="C37" s="84"/>
      <c r="D37" s="84"/>
      <c r="E37" s="85"/>
      <c r="F37" s="159" t="s">
        <v>183</v>
      </c>
      <c r="G37" s="159"/>
      <c r="H37" s="159"/>
      <c r="I37" s="160"/>
      <c r="J37" s="67" t="e">
        <f>J35/J36</f>
        <v>#DIV/0!</v>
      </c>
      <c r="L37" s="3"/>
      <c r="M37" s="7"/>
      <c r="N37" s="7"/>
      <c r="O37" s="7"/>
      <c r="P37" s="7"/>
      <c r="Q37" s="7"/>
      <c r="R37" s="7"/>
      <c r="S37" s="7"/>
      <c r="T37" s="7"/>
      <c r="U37" s="7"/>
      <c r="V37" s="7"/>
      <c r="W37" s="7"/>
      <c r="X37" s="7"/>
      <c r="Y37" s="6"/>
    </row>
    <row r="38" spans="1:25" ht="18.75" customHeight="1">
      <c r="A38" s="8"/>
      <c r="B38" s="83"/>
      <c r="C38" s="84"/>
      <c r="D38" s="84"/>
      <c r="E38" s="85"/>
      <c r="F38" s="104" t="s">
        <v>181</v>
      </c>
      <c r="G38" s="105"/>
      <c r="H38" s="105"/>
      <c r="I38" s="106"/>
      <c r="J38" s="68" t="e">
        <f>DATE(YEAR(会員申込書!J39),MONTH(会員申込書!J39)-11,DAY(会員申込書!J39))</f>
        <v>#NUM!</v>
      </c>
      <c r="K38" s="41"/>
      <c r="L38" s="3"/>
      <c r="M38" s="7"/>
      <c r="N38" s="7"/>
      <c r="O38" s="7"/>
      <c r="P38" s="7"/>
      <c r="Q38" s="7"/>
      <c r="R38" s="7"/>
      <c r="S38" s="7"/>
      <c r="T38" s="7"/>
      <c r="U38" s="7"/>
      <c r="V38" s="7"/>
      <c r="W38" s="7"/>
      <c r="X38" s="7"/>
      <c r="Y38" s="6"/>
    </row>
    <row r="39" spans="1:25" ht="18.75" customHeight="1" thickBot="1">
      <c r="A39" s="8"/>
      <c r="B39" s="83"/>
      <c r="C39" s="84"/>
      <c r="D39" s="84"/>
      <c r="E39" s="85"/>
      <c r="F39" s="167" t="s">
        <v>186</v>
      </c>
      <c r="G39" s="168"/>
      <c r="H39" s="168"/>
      <c r="I39" s="169"/>
      <c r="J39" s="66"/>
      <c r="K39" s="41" t="str">
        <f t="shared" ref="K39" si="3">IF(J39="","入力してください。","")</f>
        <v>入力してください。</v>
      </c>
      <c r="L39" s="3"/>
      <c r="M39" s="7"/>
      <c r="N39" s="7"/>
      <c r="O39" s="7"/>
      <c r="P39" s="7"/>
      <c r="Q39" s="7"/>
      <c r="R39" s="7"/>
      <c r="S39" s="7"/>
      <c r="T39" s="7"/>
      <c r="U39" s="7"/>
      <c r="V39" s="7"/>
      <c r="W39" s="7"/>
      <c r="X39" s="7"/>
      <c r="Y39" s="6"/>
    </row>
    <row r="40" spans="1:25" ht="18.75" customHeight="1">
      <c r="A40" s="55"/>
      <c r="B40" s="152" t="s">
        <v>171</v>
      </c>
      <c r="C40" s="152"/>
      <c r="D40" s="152"/>
      <c r="E40" s="152"/>
      <c r="F40" s="152"/>
      <c r="G40" s="152"/>
      <c r="H40" s="152"/>
      <c r="I40" s="152"/>
      <c r="J40" s="152"/>
      <c r="K40" s="41"/>
      <c r="L40" s="3"/>
      <c r="M40" s="7"/>
      <c r="N40" s="7"/>
      <c r="O40" s="7"/>
      <c r="P40" s="7"/>
      <c r="Q40" s="7"/>
      <c r="R40" s="7"/>
      <c r="S40" s="7"/>
      <c r="T40" s="7"/>
      <c r="U40" s="7"/>
      <c r="V40" s="7"/>
      <c r="W40" s="7"/>
      <c r="X40" s="7"/>
      <c r="Y40" s="6"/>
    </row>
    <row r="41" spans="1:25" ht="18.75" customHeight="1">
      <c r="A41" s="55"/>
      <c r="B41" s="153"/>
      <c r="C41" s="153"/>
      <c r="D41" s="153"/>
      <c r="E41" s="153"/>
      <c r="F41" s="153"/>
      <c r="G41" s="153"/>
      <c r="H41" s="153"/>
      <c r="I41" s="153"/>
      <c r="J41" s="153"/>
      <c r="K41" s="41"/>
      <c r="L41" s="3"/>
      <c r="M41" s="7"/>
      <c r="N41" s="7"/>
      <c r="O41" s="7"/>
      <c r="P41" s="7"/>
      <c r="Q41" s="7"/>
      <c r="R41" s="7"/>
      <c r="S41" s="7"/>
      <c r="T41" s="7"/>
      <c r="U41" s="7"/>
      <c r="V41" s="7"/>
      <c r="W41" s="7"/>
      <c r="X41" s="7"/>
      <c r="Y41" s="6"/>
    </row>
    <row r="42" spans="1:25" ht="18.75" customHeight="1">
      <c r="A42" s="55"/>
      <c r="B42" s="153"/>
      <c r="C42" s="153"/>
      <c r="D42" s="153"/>
      <c r="E42" s="153"/>
      <c r="F42" s="153"/>
      <c r="G42" s="153"/>
      <c r="H42" s="153"/>
      <c r="I42" s="153"/>
      <c r="J42" s="153"/>
      <c r="K42" s="41"/>
      <c r="L42" s="3"/>
      <c r="M42" s="7"/>
      <c r="N42" s="7"/>
      <c r="O42" s="7"/>
      <c r="P42" s="7"/>
      <c r="Q42" s="7"/>
      <c r="R42" s="7"/>
      <c r="S42" s="7"/>
      <c r="T42" s="7"/>
      <c r="U42" s="7"/>
      <c r="V42" s="7"/>
      <c r="W42" s="7"/>
      <c r="X42" s="7"/>
      <c r="Y42" s="6"/>
    </row>
    <row r="43" spans="1:25" ht="18.75" customHeight="1">
      <c r="A43" s="55"/>
      <c r="B43" s="153"/>
      <c r="C43" s="153"/>
      <c r="D43" s="153"/>
      <c r="E43" s="153"/>
      <c r="F43" s="153"/>
      <c r="G43" s="153"/>
      <c r="H43" s="153"/>
      <c r="I43" s="153"/>
      <c r="J43" s="153"/>
      <c r="K43" s="41"/>
      <c r="L43" s="3"/>
      <c r="M43" s="7"/>
      <c r="N43" s="7"/>
      <c r="O43" s="7"/>
      <c r="P43" s="7"/>
      <c r="Q43" s="7"/>
      <c r="R43" s="7"/>
      <c r="S43" s="7"/>
      <c r="T43" s="7"/>
      <c r="U43" s="7"/>
      <c r="V43" s="7"/>
      <c r="W43" s="7"/>
      <c r="X43" s="7"/>
      <c r="Y43" s="6"/>
    </row>
    <row r="44" spans="1:25" ht="18.75" customHeight="1" thickBot="1">
      <c r="A44" s="56"/>
      <c r="B44" s="56"/>
      <c r="C44" s="57"/>
      <c r="D44" s="57"/>
      <c r="E44" s="57"/>
      <c r="F44" s="57"/>
      <c r="G44" s="57"/>
      <c r="H44" s="57"/>
      <c r="I44" s="57"/>
      <c r="J44" s="57"/>
      <c r="L44" s="3"/>
      <c r="M44" s="7"/>
      <c r="N44" s="7"/>
      <c r="O44" s="7"/>
      <c r="P44" s="7"/>
      <c r="Q44" s="7"/>
      <c r="R44" s="7"/>
      <c r="S44" s="7"/>
      <c r="T44" s="7"/>
      <c r="U44" s="7"/>
      <c r="V44" s="7"/>
      <c r="W44" s="7"/>
      <c r="X44" s="7"/>
      <c r="Y44" s="6"/>
    </row>
    <row r="45" spans="1:25" ht="18.75" customHeight="1" thickBot="1">
      <c r="A45" s="56"/>
      <c r="B45" s="58" t="s">
        <v>16</v>
      </c>
      <c r="C45" s="59"/>
      <c r="D45" s="59"/>
      <c r="E45" s="59"/>
      <c r="F45" s="59"/>
      <c r="G45" s="59"/>
      <c r="H45" s="59"/>
      <c r="I45" s="59"/>
      <c r="J45" s="25"/>
      <c r="K45" s="41" t="str">
        <f>IF(J45="","入力してください。","")</f>
        <v>入力してください。</v>
      </c>
      <c r="L45" s="3"/>
      <c r="M45" s="7"/>
      <c r="N45" s="7"/>
      <c r="O45" s="7"/>
      <c r="P45" s="7"/>
      <c r="Q45" s="7"/>
      <c r="R45" s="7"/>
      <c r="S45" s="7"/>
      <c r="T45" s="7"/>
      <c r="U45" s="7"/>
      <c r="V45" s="7"/>
      <c r="W45" s="7"/>
      <c r="X45" s="7"/>
      <c r="Y45" s="6"/>
    </row>
    <row r="46" spans="1:25" ht="60.75" customHeight="1">
      <c r="A46" s="56"/>
      <c r="B46" s="92" t="s">
        <v>177</v>
      </c>
      <c r="C46" s="92"/>
      <c r="D46" s="92"/>
      <c r="E46" s="92"/>
      <c r="F46" s="92"/>
      <c r="G46" s="92"/>
      <c r="H46" s="92"/>
      <c r="I46" s="92"/>
      <c r="J46" s="92"/>
      <c r="L46" s="3"/>
      <c r="M46" s="7"/>
      <c r="N46" s="7"/>
      <c r="O46" s="7"/>
      <c r="P46" s="7"/>
      <c r="Q46" s="7"/>
      <c r="R46" s="7"/>
      <c r="S46" s="7"/>
      <c r="T46" s="7"/>
      <c r="U46" s="7"/>
      <c r="V46" s="7"/>
      <c r="W46" s="7"/>
      <c r="X46" s="7"/>
      <c r="Y46" s="6"/>
    </row>
    <row r="47" spans="1:25" ht="18.75" customHeight="1">
      <c r="A47" s="56"/>
      <c r="B47" s="56"/>
      <c r="C47" s="57"/>
      <c r="D47" s="57"/>
      <c r="E47" s="57"/>
      <c r="F47" s="57"/>
      <c r="G47" s="57"/>
      <c r="H47" s="57"/>
      <c r="I47" s="57"/>
      <c r="J47" s="57"/>
      <c r="L47" s="3"/>
      <c r="M47" s="7"/>
      <c r="N47" s="7"/>
      <c r="O47" s="7"/>
      <c r="P47" s="7"/>
      <c r="Q47" s="7"/>
      <c r="R47" s="7"/>
      <c r="S47" s="7"/>
      <c r="T47" s="7"/>
      <c r="U47" s="7"/>
      <c r="V47" s="7"/>
      <c r="W47" s="7"/>
      <c r="X47" s="7"/>
      <c r="Y47" s="6"/>
    </row>
    <row r="48" spans="1:25" ht="18.75" customHeight="1">
      <c r="A48" s="56"/>
      <c r="B48" s="60" t="s">
        <v>17</v>
      </c>
      <c r="C48" s="57"/>
      <c r="D48" s="57"/>
      <c r="E48" s="57"/>
      <c r="F48" s="57"/>
      <c r="G48" s="57"/>
      <c r="H48" s="57"/>
      <c r="I48" s="57"/>
      <c r="J48" s="57"/>
      <c r="L48" s="3"/>
      <c r="M48" s="7"/>
      <c r="N48" s="7"/>
      <c r="O48" s="7"/>
      <c r="P48" s="7"/>
      <c r="Q48" s="7"/>
      <c r="R48" s="7"/>
      <c r="S48" s="7"/>
      <c r="T48" s="7"/>
      <c r="U48" s="7"/>
      <c r="V48" s="7"/>
      <c r="W48" s="7"/>
      <c r="X48" s="7"/>
      <c r="Y48" s="6"/>
    </row>
    <row r="49" spans="1:25" ht="18.75" customHeight="1" thickBot="1">
      <c r="A49" s="56"/>
      <c r="B49" s="56" t="s">
        <v>18</v>
      </c>
      <c r="C49" s="57"/>
      <c r="D49" s="57"/>
      <c r="E49" s="57"/>
      <c r="F49" s="57"/>
      <c r="G49" s="57"/>
      <c r="H49" s="57"/>
      <c r="I49" s="57"/>
      <c r="J49" s="57"/>
      <c r="L49" s="3"/>
      <c r="M49" s="7"/>
      <c r="N49" s="7"/>
      <c r="O49" s="7"/>
      <c r="P49" s="7"/>
      <c r="Q49" s="7"/>
      <c r="R49" s="7"/>
      <c r="S49" s="7"/>
      <c r="T49" s="7"/>
      <c r="U49" s="7"/>
      <c r="V49" s="7"/>
      <c r="W49" s="7"/>
      <c r="X49" s="7"/>
      <c r="Y49" s="6"/>
    </row>
    <row r="50" spans="1:25" ht="18.75" customHeight="1">
      <c r="A50" s="56"/>
      <c r="B50" s="93" t="s">
        <v>19</v>
      </c>
      <c r="C50" s="94"/>
      <c r="D50" s="94"/>
      <c r="E50" s="94"/>
      <c r="F50" s="95"/>
      <c r="G50" s="95"/>
      <c r="H50" s="95"/>
      <c r="I50" s="61"/>
      <c r="J50" s="40"/>
      <c r="L50" s="3"/>
      <c r="M50" s="7"/>
      <c r="N50" s="7"/>
      <c r="O50" s="7"/>
      <c r="P50" s="7"/>
      <c r="Q50" s="7"/>
      <c r="R50" s="7"/>
      <c r="S50" s="7"/>
      <c r="T50" s="7"/>
      <c r="U50" s="7"/>
      <c r="V50" s="7"/>
      <c r="W50" s="7"/>
      <c r="X50" s="7"/>
      <c r="Y50" s="6"/>
    </row>
    <row r="51" spans="1:25" ht="18.75" customHeight="1">
      <c r="A51" s="56"/>
      <c r="B51" s="96" t="s">
        <v>20</v>
      </c>
      <c r="C51" s="97"/>
      <c r="D51" s="97"/>
      <c r="E51" s="97"/>
      <c r="F51" s="98"/>
      <c r="G51" s="98"/>
      <c r="H51" s="98"/>
      <c r="I51" s="62"/>
      <c r="J51" s="36"/>
      <c r="L51" s="3"/>
      <c r="M51" s="7"/>
      <c r="N51" s="7"/>
      <c r="O51" s="7"/>
      <c r="P51" s="7"/>
      <c r="Q51" s="7"/>
      <c r="R51" s="7"/>
      <c r="S51" s="7"/>
      <c r="T51" s="7"/>
      <c r="U51" s="7"/>
      <c r="V51" s="7"/>
      <c r="W51" s="7"/>
      <c r="X51" s="7"/>
      <c r="Y51" s="6"/>
    </row>
    <row r="52" spans="1:25" ht="18.75" customHeight="1">
      <c r="A52" s="56"/>
      <c r="B52" s="96" t="s">
        <v>21</v>
      </c>
      <c r="C52" s="97"/>
      <c r="D52" s="97"/>
      <c r="E52" s="97"/>
      <c r="F52" s="98"/>
      <c r="G52" s="98"/>
      <c r="H52" s="98"/>
      <c r="I52" s="62"/>
      <c r="J52" s="36"/>
      <c r="L52" s="3"/>
      <c r="M52" s="7"/>
      <c r="N52" s="7"/>
      <c r="O52" s="7"/>
      <c r="P52" s="7"/>
      <c r="Q52" s="7"/>
      <c r="R52" s="7"/>
      <c r="S52" s="7"/>
      <c r="T52" s="7"/>
      <c r="U52" s="7"/>
      <c r="V52" s="7"/>
      <c r="W52" s="7"/>
      <c r="X52" s="7"/>
      <c r="Y52" s="6"/>
    </row>
    <row r="53" spans="1:25" ht="18.75" customHeight="1" thickBot="1">
      <c r="A53" s="56"/>
      <c r="B53" s="99" t="s">
        <v>155</v>
      </c>
      <c r="C53" s="100"/>
      <c r="D53" s="100"/>
      <c r="E53" s="100"/>
      <c r="F53" s="101"/>
      <c r="G53" s="101"/>
      <c r="H53" s="101"/>
      <c r="I53" s="63"/>
      <c r="J53" s="27"/>
      <c r="L53" s="3"/>
      <c r="M53" s="7"/>
      <c r="N53" s="7"/>
      <c r="O53" s="7"/>
      <c r="P53" s="7"/>
      <c r="Q53" s="7"/>
      <c r="R53" s="7"/>
      <c r="S53" s="7"/>
      <c r="T53" s="7"/>
      <c r="U53" s="7"/>
      <c r="V53" s="7"/>
      <c r="W53" s="7"/>
      <c r="X53" s="7"/>
      <c r="Y53" s="6"/>
    </row>
    <row r="54" spans="1:25" ht="18.75" customHeight="1">
      <c r="A54" s="56"/>
      <c r="B54" s="64"/>
      <c r="C54" s="64"/>
      <c r="D54" s="64"/>
      <c r="E54" s="64"/>
      <c r="F54" s="64"/>
      <c r="G54" s="64"/>
      <c r="H54" s="64"/>
      <c r="I54" s="64"/>
      <c r="J54" s="65"/>
      <c r="L54" s="3"/>
      <c r="M54" s="7"/>
      <c r="N54" s="7"/>
      <c r="O54" s="7"/>
      <c r="P54" s="7"/>
      <c r="Q54" s="7"/>
      <c r="R54" s="7"/>
      <c r="S54" s="7"/>
      <c r="T54" s="7"/>
      <c r="U54" s="7"/>
      <c r="V54" s="7"/>
      <c r="W54" s="7"/>
      <c r="X54" s="7"/>
      <c r="Y54" s="6"/>
    </row>
    <row r="55" spans="1:25" ht="18.75" customHeight="1">
      <c r="A55" s="56"/>
      <c r="B55" s="69" t="str">
        <f>IF(COUNTIF($K$7:$K$45,"入力してください。")&gt;0,"入力が完了していない項目があります","申請可能です")</f>
        <v>入力が完了していない項目があります</v>
      </c>
      <c r="C55" s="69"/>
      <c r="D55" s="69"/>
      <c r="E55" s="69"/>
      <c r="F55" s="69"/>
      <c r="G55" s="69"/>
      <c r="H55" s="69"/>
      <c r="I55" s="69"/>
      <c r="J55" s="69"/>
      <c r="L55" s="3"/>
      <c r="M55" s="7"/>
      <c r="N55" s="7"/>
      <c r="O55" s="7"/>
      <c r="P55" s="7"/>
      <c r="Q55" s="7"/>
      <c r="R55" s="7"/>
      <c r="S55" s="7"/>
      <c r="T55" s="7"/>
      <c r="U55" s="7"/>
      <c r="V55" s="7"/>
      <c r="W55" s="7"/>
      <c r="X55" s="7"/>
      <c r="Y55" s="6"/>
    </row>
    <row r="56" spans="1:25" ht="18.75" customHeight="1">
      <c r="A56" s="56"/>
      <c r="B56" s="56"/>
      <c r="C56" s="57"/>
      <c r="D56" s="57"/>
      <c r="E56" s="57"/>
      <c r="F56" s="57"/>
      <c r="G56" s="57"/>
      <c r="H56" s="57"/>
      <c r="I56" s="57"/>
      <c r="J56" s="57"/>
      <c r="L56" s="3"/>
      <c r="M56" s="7"/>
      <c r="N56" s="7"/>
      <c r="O56" s="7"/>
      <c r="P56" s="7"/>
      <c r="Q56" s="7"/>
      <c r="R56" s="7"/>
      <c r="S56" s="7"/>
      <c r="T56" s="7"/>
      <c r="U56" s="7"/>
      <c r="V56" s="7"/>
      <c r="W56" s="7"/>
      <c r="X56" s="7"/>
      <c r="Y56" s="6"/>
    </row>
    <row r="57" spans="1:25" ht="18.75" customHeight="1">
      <c r="A57" s="56"/>
      <c r="B57" s="56" t="s">
        <v>23</v>
      </c>
      <c r="C57" s="57"/>
      <c r="D57" s="57"/>
      <c r="E57" s="57"/>
      <c r="F57" s="57"/>
      <c r="G57" s="57"/>
      <c r="H57" s="57"/>
      <c r="I57" s="57"/>
      <c r="J57" s="57"/>
      <c r="L57" s="3"/>
      <c r="M57" s="7"/>
      <c r="N57" s="7"/>
      <c r="O57" s="7"/>
      <c r="P57" s="7"/>
      <c r="Q57" s="7"/>
      <c r="R57" s="7"/>
      <c r="S57" s="7"/>
      <c r="T57" s="7"/>
      <c r="U57" s="7"/>
      <c r="V57" s="7"/>
      <c r="W57" s="7"/>
      <c r="X57" s="7"/>
      <c r="Y57" s="6"/>
    </row>
    <row r="58" spans="1:25" ht="35.25" customHeight="1">
      <c r="A58" s="56"/>
      <c r="B58" s="70" t="s">
        <v>24</v>
      </c>
      <c r="C58" s="70"/>
      <c r="D58" s="70"/>
      <c r="E58" s="70"/>
      <c r="F58" s="70"/>
      <c r="G58" s="70"/>
      <c r="H58" s="70"/>
      <c r="I58" s="70"/>
      <c r="J58" s="70"/>
      <c r="L58" s="3"/>
      <c r="M58" s="7"/>
      <c r="N58" s="7"/>
      <c r="O58" s="7"/>
      <c r="P58" s="7"/>
      <c r="Q58" s="7"/>
      <c r="R58" s="7"/>
      <c r="S58" s="7"/>
      <c r="T58" s="7"/>
      <c r="U58" s="7"/>
      <c r="V58" s="7"/>
      <c r="W58" s="7"/>
      <c r="X58" s="7"/>
      <c r="Y58" s="6"/>
    </row>
    <row r="59" spans="1:25" ht="18.75" customHeight="1">
      <c r="A59" s="56"/>
      <c r="B59" s="56"/>
      <c r="C59" s="57"/>
      <c r="D59" s="57"/>
      <c r="E59" s="57"/>
      <c r="F59" s="57"/>
      <c r="G59" s="57"/>
      <c r="H59" s="57"/>
      <c r="I59" s="57"/>
      <c r="J59" s="57"/>
      <c r="L59" s="3"/>
      <c r="M59" s="7"/>
      <c r="N59" s="7"/>
      <c r="O59" s="7"/>
      <c r="P59" s="7"/>
      <c r="Q59" s="7"/>
      <c r="R59" s="7"/>
      <c r="S59" s="7"/>
      <c r="T59" s="7"/>
      <c r="U59" s="7"/>
      <c r="V59" s="7"/>
      <c r="W59" s="7"/>
      <c r="X59" s="7"/>
      <c r="Y59" s="6"/>
    </row>
    <row r="60" spans="1:25" ht="18.75" customHeight="1">
      <c r="A60" s="56"/>
      <c r="B60" s="56" t="s">
        <v>25</v>
      </c>
      <c r="C60" s="57"/>
      <c r="D60" s="57"/>
      <c r="E60" s="57"/>
      <c r="F60" s="57"/>
      <c r="G60" s="57"/>
      <c r="H60" s="57"/>
      <c r="I60" s="57"/>
      <c r="J60" s="57"/>
      <c r="L60" s="3"/>
      <c r="M60" s="7"/>
      <c r="N60" s="7"/>
      <c r="O60" s="7"/>
      <c r="P60" s="7"/>
      <c r="Q60" s="7"/>
      <c r="R60" s="7"/>
      <c r="S60" s="7"/>
      <c r="T60" s="7"/>
      <c r="U60" s="7"/>
      <c r="V60" s="7"/>
      <c r="W60" s="7"/>
      <c r="X60" s="7"/>
      <c r="Y60" s="6"/>
    </row>
    <row r="61" spans="1:25" ht="35.25" customHeight="1">
      <c r="A61" s="56"/>
      <c r="B61" s="70" t="s">
        <v>26</v>
      </c>
      <c r="C61" s="70"/>
      <c r="D61" s="70"/>
      <c r="E61" s="70"/>
      <c r="F61" s="70"/>
      <c r="G61" s="70"/>
      <c r="H61" s="70"/>
      <c r="I61" s="70"/>
      <c r="J61" s="70"/>
      <c r="L61" s="3"/>
      <c r="M61" s="7"/>
      <c r="N61" s="7"/>
      <c r="O61" s="7"/>
      <c r="P61" s="7"/>
      <c r="Q61" s="7"/>
      <c r="R61" s="7"/>
      <c r="S61" s="7"/>
      <c r="T61" s="7"/>
      <c r="U61" s="7"/>
      <c r="V61" s="7"/>
      <c r="W61" s="7"/>
      <c r="X61" s="7"/>
      <c r="Y61" s="6"/>
    </row>
    <row r="62" spans="1:25" ht="18.75" customHeight="1">
      <c r="A62" s="56"/>
      <c r="B62" s="56"/>
      <c r="C62" s="57"/>
      <c r="D62" s="57"/>
      <c r="E62" s="57"/>
      <c r="F62" s="57"/>
      <c r="G62" s="57"/>
      <c r="H62" s="57"/>
      <c r="I62" s="57"/>
      <c r="J62" s="57"/>
      <c r="L62" s="3"/>
      <c r="M62" s="7"/>
      <c r="N62" s="7"/>
      <c r="O62" s="7"/>
      <c r="P62" s="7"/>
      <c r="Q62" s="7"/>
      <c r="R62" s="7"/>
      <c r="S62" s="7"/>
      <c r="T62" s="7"/>
      <c r="U62" s="7"/>
      <c r="V62" s="7"/>
      <c r="W62" s="7"/>
      <c r="X62" s="7"/>
      <c r="Y62" s="6"/>
    </row>
    <row r="63" spans="1:25" ht="16.5" customHeight="1">
      <c r="A63" s="4"/>
      <c r="B63" s="4"/>
    </row>
  </sheetData>
  <sheetProtection password="C409" sheet="1" objects="1" scenarios="1"/>
  <mergeCells count="48">
    <mergeCell ref="B40:J43"/>
    <mergeCell ref="F32:I32"/>
    <mergeCell ref="F35:I35"/>
    <mergeCell ref="F36:I36"/>
    <mergeCell ref="F37:I37"/>
    <mergeCell ref="B32:E34"/>
    <mergeCell ref="F34:I34"/>
    <mergeCell ref="F38:I38"/>
    <mergeCell ref="F39:I39"/>
    <mergeCell ref="F29:I29"/>
    <mergeCell ref="F30:I30"/>
    <mergeCell ref="A4:J4"/>
    <mergeCell ref="E7:J7"/>
    <mergeCell ref="E8:J8"/>
    <mergeCell ref="B7:B8"/>
    <mergeCell ref="B14:B17"/>
    <mergeCell ref="E15:J15"/>
    <mergeCell ref="B22:B23"/>
    <mergeCell ref="E22:J22"/>
    <mergeCell ref="E23:J23"/>
    <mergeCell ref="E20:J20"/>
    <mergeCell ref="E16:J16"/>
    <mergeCell ref="E17:J17"/>
    <mergeCell ref="I14:J14"/>
    <mergeCell ref="F14:H14"/>
    <mergeCell ref="B10:B11"/>
    <mergeCell ref="B12:B13"/>
    <mergeCell ref="E9:J9"/>
    <mergeCell ref="E10:J10"/>
    <mergeCell ref="E11:J11"/>
    <mergeCell ref="E12:J12"/>
    <mergeCell ref="E13:J13"/>
    <mergeCell ref="B55:J55"/>
    <mergeCell ref="B58:J58"/>
    <mergeCell ref="B61:J61"/>
    <mergeCell ref="E21:J21"/>
    <mergeCell ref="E24:J24"/>
    <mergeCell ref="E25:J25"/>
    <mergeCell ref="B28:E31"/>
    <mergeCell ref="B35:E39"/>
    <mergeCell ref="B46:J46"/>
    <mergeCell ref="B50:H50"/>
    <mergeCell ref="B51:H51"/>
    <mergeCell ref="B52:H52"/>
    <mergeCell ref="B53:H53"/>
    <mergeCell ref="F31:I31"/>
    <mergeCell ref="F33:I33"/>
    <mergeCell ref="F28:I28"/>
  </mergeCells>
  <phoneticPr fontId="1"/>
  <conditionalFormatting sqref="E22:J24 E16:J17 E15:G15 E14:F14 E7:J13">
    <cfRule type="containsBlanks" dxfId="12" priority="98">
      <formula>LEN(TRIM(E7))=0</formula>
    </cfRule>
  </conditionalFormatting>
  <conditionalFormatting sqref="J28:J29 J31:J32 J34">
    <cfRule type="containsBlanks" dxfId="11" priority="16">
      <formula>LEN(TRIM(J28))=0</formula>
    </cfRule>
  </conditionalFormatting>
  <conditionalFormatting sqref="J35:J36">
    <cfRule type="containsBlanks" dxfId="10" priority="15">
      <formula>LEN(TRIM(J35))=0</formula>
    </cfRule>
  </conditionalFormatting>
  <conditionalFormatting sqref="J45">
    <cfRule type="containsBlanks" dxfId="9" priority="14">
      <formula>LEN(TRIM(J45))=0</formula>
    </cfRule>
  </conditionalFormatting>
  <conditionalFormatting sqref="J50:J53">
    <cfRule type="containsBlanks" dxfId="8" priority="13">
      <formula>LEN(TRIM(J50))=0</formula>
    </cfRule>
  </conditionalFormatting>
  <conditionalFormatting sqref="E20:G21">
    <cfRule type="containsBlanks" dxfId="7" priority="12">
      <formula>LEN(TRIM(E20))=0</formula>
    </cfRule>
  </conditionalFormatting>
  <conditionalFormatting sqref="J30">
    <cfRule type="cellIs" dxfId="6" priority="10" operator="greaterThan">
      <formula>1</formula>
    </cfRule>
  </conditionalFormatting>
  <conditionalFormatting sqref="J37">
    <cfRule type="cellIs" dxfId="5" priority="8" operator="greaterThan">
      <formula>1</formula>
    </cfRule>
  </conditionalFormatting>
  <conditionalFormatting sqref="J1">
    <cfRule type="containsText" dxfId="4" priority="5" operator="containsText" text="入力が完了していない項目があります">
      <formula>NOT(ISERROR(SEARCH("入力が完了していない項目があります",J1)))</formula>
    </cfRule>
  </conditionalFormatting>
  <conditionalFormatting sqref="B55">
    <cfRule type="containsText" dxfId="3" priority="4" operator="containsText" text="入力が完了していない項目があります">
      <formula>NOT(ISERROR(SEARCH("入力が完了していない項目があります",B55)))</formula>
    </cfRule>
  </conditionalFormatting>
  <conditionalFormatting sqref="E25:J25">
    <cfRule type="containsBlanks" dxfId="2" priority="3">
      <formula>LEN(TRIM(E25))=0</formula>
    </cfRule>
  </conditionalFormatting>
  <conditionalFormatting sqref="B55:J55">
    <cfRule type="containsText" dxfId="1" priority="2" operator="containsText" text="申請可能です">
      <formula>NOT(ISERROR(SEARCH("申請可能です",B55)))</formula>
    </cfRule>
  </conditionalFormatting>
  <conditionalFormatting sqref="J39">
    <cfRule type="containsBlanks" dxfId="0" priority="1">
      <formula>LEN(TRIM(J39))=0</formula>
    </cfRule>
  </conditionalFormatting>
  <dataValidations count="6">
    <dataValidation type="date" allowBlank="1" showInputMessage="1" showErrorMessage="1" sqref="J31 J33:J34 J38:J39">
      <formula1>1</formula1>
      <formula2>73051</formula2>
    </dataValidation>
    <dataValidation type="whole" allowBlank="1" showInputMessage="1" showErrorMessage="1" sqref="E10:J13">
      <formula1>0</formula1>
      <formula2>999999999999999000000</formula2>
    </dataValidation>
    <dataValidation type="whole" allowBlank="1" showInputMessage="1" showErrorMessage="1" sqref="J28:J29 J35:J36">
      <formula1>0</formula1>
      <formula2>9.99999999999999E+22</formula2>
    </dataValidation>
    <dataValidation type="list" allowBlank="1" showInputMessage="1" showErrorMessage="1" sqref="J50:J52">
      <formula1>"○"</formula1>
    </dataValidation>
    <dataValidation type="decimal" allowBlank="1" showInputMessage="1" showErrorMessage="1" sqref="J32">
      <formula1>0</formula1>
      <formula2>9.99999999999999E+22</formula2>
    </dataValidation>
    <dataValidation type="whole" allowBlank="1" showInputMessage="1" showErrorMessage="1" sqref="F14:H14">
      <formula1>0</formula1>
      <formula2>9999999</formula2>
    </dataValidation>
  </dataValidations>
  <printOptions horizontalCentered="1"/>
  <pageMargins left="0.70866141732283472" right="0.70866141732283472" top="0.35433070866141736" bottom="0.19685039370078741" header="0.31496062992125984" footer="0.19685039370078741"/>
  <pageSetup paperSize="9" scale="64" orientation="portrait" r:id="rId1"/>
  <headerFooter>
    <oddFooter>&amp;P / &amp;N ページ</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プルダウン用!$B$2:$B$19</xm:f>
          </x14:formula1>
          <xm:sqref>E9:J9</xm:sqref>
        </x14:dataValidation>
        <x14:dataValidation type="list" allowBlank="1" showInputMessage="1" showErrorMessage="1">
          <x14:formula1>
            <xm:f>プルダウン用!$E$2:$E$45</xm:f>
          </x14:formula1>
          <xm:sqref>E15:J15</xm:sqref>
        </x14:dataValidation>
        <x14:dataValidation type="list" allowBlank="1" showInputMessage="1" showErrorMessage="1">
          <x14:formula1>
            <xm:f>プルダウン用!$G$2:$G$3</xm:f>
          </x14:formula1>
          <xm:sqref>J45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2:AY6"/>
  <sheetViews>
    <sheetView topLeftCell="G1" workbookViewId="0">
      <selection activeCell="E16" sqref="E16:J16"/>
    </sheetView>
  </sheetViews>
  <sheetFormatPr defaultRowHeight="18.75"/>
  <cols>
    <col min="1" max="1" width="9" style="9"/>
    <col min="2" max="2" width="18" style="9" customWidth="1"/>
    <col min="3" max="3" width="9" style="9"/>
    <col min="4" max="4" width="10.75" style="9" bestFit="1" customWidth="1"/>
    <col min="5" max="14" width="9" style="9"/>
    <col min="15" max="15" width="14.125" style="9" customWidth="1"/>
    <col min="16" max="16" width="9" style="9"/>
    <col min="17" max="17" width="12.75" style="9" customWidth="1"/>
    <col min="18" max="18" width="17.875" style="9" customWidth="1"/>
    <col min="19" max="19" width="15.625" style="9" customWidth="1"/>
    <col min="20" max="20" width="12.375" style="9" customWidth="1"/>
    <col min="21" max="21" width="13.375" style="9" customWidth="1"/>
    <col min="22" max="22" width="11.25" style="9" customWidth="1"/>
    <col min="23" max="47" width="9" style="9"/>
    <col min="48" max="48" width="9.375" style="9" bestFit="1" customWidth="1"/>
    <col min="49" max="16384" width="9" style="9"/>
  </cols>
  <sheetData>
    <row r="2" spans="2:51">
      <c r="B2" s="10" t="s">
        <v>28</v>
      </c>
      <c r="C2" s="10" t="s">
        <v>29</v>
      </c>
      <c r="D2" s="10" t="s">
        <v>1</v>
      </c>
      <c r="E2" s="10" t="s">
        <v>10</v>
      </c>
      <c r="F2" s="10" t="s">
        <v>30</v>
      </c>
      <c r="G2" s="10" t="s">
        <v>31</v>
      </c>
      <c r="H2" s="10" t="s">
        <v>32</v>
      </c>
      <c r="I2" s="10" t="s">
        <v>33</v>
      </c>
      <c r="J2" s="10" t="s">
        <v>34</v>
      </c>
      <c r="K2" s="10" t="s">
        <v>35</v>
      </c>
      <c r="L2" s="10" t="s">
        <v>36</v>
      </c>
      <c r="M2" s="10" t="s">
        <v>37</v>
      </c>
      <c r="N2" s="10" t="s">
        <v>38</v>
      </c>
      <c r="O2" s="10" t="s">
        <v>39</v>
      </c>
      <c r="P2" s="10" t="s">
        <v>40</v>
      </c>
      <c r="Q2" s="10" t="s">
        <v>41</v>
      </c>
      <c r="R2" s="9" t="s">
        <v>42</v>
      </c>
      <c r="S2" s="9" t="s">
        <v>43</v>
      </c>
      <c r="T2" s="9" t="s">
        <v>41</v>
      </c>
      <c r="U2" s="9" t="s">
        <v>42</v>
      </c>
      <c r="V2" s="9" t="s">
        <v>44</v>
      </c>
      <c r="W2" s="9" t="s">
        <v>45</v>
      </c>
      <c r="X2" s="9" t="s">
        <v>46</v>
      </c>
      <c r="Y2" s="9" t="s">
        <v>47</v>
      </c>
      <c r="Z2" s="9" t="s">
        <v>48</v>
      </c>
      <c r="AA2" s="9" t="s">
        <v>49</v>
      </c>
      <c r="AB2" s="9" t="s">
        <v>50</v>
      </c>
      <c r="AC2" s="9" t="s">
        <v>51</v>
      </c>
      <c r="AD2" s="9" t="s">
        <v>52</v>
      </c>
      <c r="AE2" s="9" t="s">
        <v>53</v>
      </c>
      <c r="AF2" s="9" t="s">
        <v>54</v>
      </c>
      <c r="AG2" s="9" t="s">
        <v>55</v>
      </c>
      <c r="AH2" s="9" t="s">
        <v>56</v>
      </c>
      <c r="AI2" s="9" t="s">
        <v>57</v>
      </c>
      <c r="AJ2" s="11" t="s">
        <v>58</v>
      </c>
      <c r="AK2" s="11" t="s">
        <v>59</v>
      </c>
      <c r="AL2" s="11" t="s">
        <v>60</v>
      </c>
      <c r="AM2" s="11" t="s">
        <v>61</v>
      </c>
      <c r="AN2" s="11" t="s">
        <v>62</v>
      </c>
      <c r="AO2" s="9" t="s">
        <v>63</v>
      </c>
      <c r="AP2" s="9" t="s">
        <v>64</v>
      </c>
      <c r="AQ2" s="9" t="s">
        <v>65</v>
      </c>
      <c r="AR2" s="9" t="s">
        <v>66</v>
      </c>
      <c r="AS2" s="9" t="s">
        <v>67</v>
      </c>
      <c r="AT2" s="9" t="s">
        <v>68</v>
      </c>
      <c r="AU2" s="9" t="s">
        <v>69</v>
      </c>
      <c r="AV2" s="9" t="s">
        <v>19</v>
      </c>
      <c r="AW2" s="9" t="s">
        <v>20</v>
      </c>
      <c r="AX2" s="9" t="s">
        <v>21</v>
      </c>
      <c r="AY2" s="9" t="s">
        <v>22</v>
      </c>
    </row>
    <row r="3" spans="2:51">
      <c r="B3" s="10" t="str">
        <f>SUBSTITUTE(SUBSTITUTE(SUBSTITUTE(B4,"（株）","株式会社"),"㈱","株式会社"),"(株)","株式会社")</f>
        <v>0</v>
      </c>
      <c r="C3" s="10">
        <f>会員申込書!E7</f>
        <v>0</v>
      </c>
      <c r="D3" s="52">
        <f>会員申込書!F14</f>
        <v>0</v>
      </c>
      <c r="E3" s="10" t="str">
        <f>会員申込書!E15&amp;""&amp;会員申込書!E17</f>
        <v/>
      </c>
      <c r="F3" s="10"/>
      <c r="G3" s="10">
        <f>会員申込書!E15</f>
        <v>0</v>
      </c>
      <c r="H3" s="10"/>
      <c r="I3" s="10"/>
      <c r="J3" s="10"/>
      <c r="K3" s="10">
        <f>会員申込書!E9</f>
        <v>0</v>
      </c>
      <c r="L3" s="10"/>
      <c r="M3" s="10"/>
      <c r="N3" s="53" t="e">
        <f>会員申込書!J30</f>
        <v>#DIV/0!</v>
      </c>
      <c r="O3" s="10" t="str">
        <f>TEXT(会員申込書!J31,"ggge年m月")</f>
        <v>明治33年1月</v>
      </c>
      <c r="P3" s="9">
        <f>会員申込書!J32</f>
        <v>0</v>
      </c>
      <c r="Q3" s="9" t="e">
        <f>TEXT(会員申込書!J33,"ggge年m月")</f>
        <v>#NUM!</v>
      </c>
      <c r="R3" s="9" t="str">
        <f>TEXT(会員申込書!J34,"ggge年m月")</f>
        <v>明治33年1月</v>
      </c>
      <c r="S3" s="54" t="e">
        <f>会員申込書!J37</f>
        <v>#DIV/0!</v>
      </c>
      <c r="T3" s="9" t="e">
        <f>TEXT(会員申込書!J38,"ggge年m月")</f>
        <v>#NUM!</v>
      </c>
      <c r="U3" s="9" t="str">
        <f>TEXT(会員申込書!J39,"ggge年m月")</f>
        <v>明治33年1月</v>
      </c>
      <c r="V3" s="9">
        <f>会員申込書!E20</f>
        <v>0</v>
      </c>
      <c r="W3" s="9">
        <f>会員申込書!E21</f>
        <v>0</v>
      </c>
      <c r="X3" s="9">
        <f>会員申込書!E23</f>
        <v>0</v>
      </c>
      <c r="Y3" s="9">
        <f>会員申込書!E22</f>
        <v>0</v>
      </c>
      <c r="Z3" s="9" t="str">
        <f>E3</f>
        <v/>
      </c>
      <c r="AA3" s="9">
        <f>会員申込書!E24</f>
        <v>0</v>
      </c>
      <c r="AC3" s="9">
        <f>会員申込書!E25</f>
        <v>0</v>
      </c>
      <c r="AD3" s="9">
        <f>会員申込書!E10</f>
        <v>0</v>
      </c>
      <c r="AE3" s="9">
        <f>会員申込書!E11</f>
        <v>0</v>
      </c>
      <c r="AF3" s="9">
        <f>会員申込書!E12</f>
        <v>0</v>
      </c>
      <c r="AG3" s="9">
        <f>会員申込書!E13</f>
        <v>0</v>
      </c>
      <c r="AH3" s="9">
        <f>会員申込書!J29</f>
        <v>0</v>
      </c>
      <c r="AI3" s="9">
        <f>会員申込書!J28</f>
        <v>0</v>
      </c>
      <c r="AJ3" s="9">
        <f>会員申込書!J36</f>
        <v>0</v>
      </c>
      <c r="AK3" s="9">
        <f>会員申込書!J35</f>
        <v>0</v>
      </c>
      <c r="AV3" s="37" t="str">
        <f>IF(会員申込書!J50=$AV$6,BD2,"")</f>
        <v/>
      </c>
      <c r="AW3" s="37" t="str">
        <f>IF(会員申込書!J51=$AV$6,BE2,"")</f>
        <v/>
      </c>
      <c r="AX3" s="37" t="str">
        <f>IF(会員申込書!J52=$AV$6,BF2,"")</f>
        <v/>
      </c>
      <c r="AY3" s="37" t="str">
        <f>IF(会員申込書!J53="","",会員申込書!J53)</f>
        <v/>
      </c>
    </row>
    <row r="4" spans="2:51">
      <c r="B4" s="9">
        <f>会員申込書!E8</f>
        <v>0</v>
      </c>
      <c r="Q4" s="33"/>
    </row>
    <row r="6" spans="2:51">
      <c r="AV6" s="9" t="s">
        <v>154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14999847407452621"/>
  </sheetPr>
  <dimension ref="A1:H23"/>
  <sheetViews>
    <sheetView view="pageLayout" topLeftCell="A10" zoomScaleNormal="100" workbookViewId="0">
      <selection activeCell="E16" sqref="E16:J16"/>
    </sheetView>
  </sheetViews>
  <sheetFormatPr defaultRowHeight="18.75"/>
  <cols>
    <col min="1" max="1" width="9.5" customWidth="1"/>
    <col min="2" max="2" width="13.875" customWidth="1"/>
  </cols>
  <sheetData>
    <row r="1" spans="1:8" ht="28.5">
      <c r="A1" s="170" t="s">
        <v>156</v>
      </c>
      <c r="B1" s="170"/>
      <c r="C1" s="170"/>
      <c r="D1" s="170"/>
      <c r="E1" s="170"/>
      <c r="F1" s="170"/>
      <c r="G1" s="170"/>
      <c r="H1" s="170"/>
    </row>
    <row r="2" spans="1:8" ht="28.5">
      <c r="B2" s="171" t="s">
        <v>157</v>
      </c>
      <c r="C2" s="171"/>
      <c r="D2" s="171"/>
      <c r="E2" s="171"/>
      <c r="F2" s="171"/>
      <c r="G2" s="171"/>
      <c r="H2" s="38"/>
    </row>
    <row r="5" spans="1:8" ht="36" customHeight="1">
      <c r="A5" s="172" t="str">
        <f>申請情報※削除禁止※!B3</f>
        <v>0</v>
      </c>
      <c r="B5" s="172"/>
      <c r="C5" s="172"/>
      <c r="D5" s="172"/>
      <c r="E5" s="172"/>
      <c r="F5" s="172"/>
    </row>
    <row r="7" spans="1:8">
      <c r="A7" s="43" t="s">
        <v>158</v>
      </c>
    </row>
    <row r="9" spans="1:8" ht="75.75" customHeight="1">
      <c r="A9" s="173" t="s">
        <v>159</v>
      </c>
      <c r="B9" s="174"/>
      <c r="C9" s="175" t="str">
        <f>申請情報※削除禁止※!B3</f>
        <v>0</v>
      </c>
      <c r="D9" s="175"/>
      <c r="E9" s="175"/>
      <c r="F9" s="175"/>
      <c r="G9" s="175"/>
      <c r="H9" s="175"/>
    </row>
    <row r="10" spans="1:8" ht="75.75" customHeight="1">
      <c r="A10" s="174" t="s">
        <v>160</v>
      </c>
      <c r="B10" s="174"/>
      <c r="C10" s="179"/>
      <c r="D10" s="179"/>
      <c r="E10" s="179"/>
      <c r="F10" s="179"/>
      <c r="G10" s="179"/>
      <c r="H10" s="179"/>
    </row>
    <row r="11" spans="1:8" s="38" customFormat="1" ht="75.75" customHeight="1">
      <c r="A11" s="174" t="s">
        <v>69</v>
      </c>
      <c r="B11" s="174"/>
      <c r="C11" s="180"/>
      <c r="D11" s="180"/>
      <c r="E11" s="180"/>
      <c r="F11" s="180"/>
      <c r="G11" s="180"/>
      <c r="H11" s="180"/>
    </row>
    <row r="13" spans="1:8" ht="42" customHeight="1">
      <c r="A13" s="181" t="s">
        <v>165</v>
      </c>
      <c r="B13" s="181"/>
      <c r="C13" s="181"/>
      <c r="D13" s="181"/>
      <c r="E13" s="181"/>
      <c r="F13" s="181"/>
      <c r="G13" s="181"/>
      <c r="H13" s="181"/>
    </row>
    <row r="14" spans="1:8" s="38" customFormat="1" ht="35.25" customHeight="1">
      <c r="A14" s="181" t="s">
        <v>175</v>
      </c>
      <c r="B14" s="181"/>
      <c r="C14" s="181"/>
      <c r="D14" s="181"/>
      <c r="E14" s="181"/>
      <c r="F14" s="181"/>
      <c r="G14" s="181"/>
      <c r="H14" s="181"/>
    </row>
    <row r="15" spans="1:8" s="38" customFormat="1">
      <c r="A15" s="26" t="s">
        <v>176</v>
      </c>
      <c r="B15" s="26"/>
      <c r="C15" s="26"/>
      <c r="D15" s="26"/>
      <c r="E15" s="26"/>
      <c r="F15" s="26"/>
      <c r="G15" s="26"/>
      <c r="H15" s="26"/>
    </row>
    <row r="16" spans="1:8">
      <c r="A16" s="26" t="s">
        <v>161</v>
      </c>
      <c r="B16" s="26"/>
      <c r="C16" s="26"/>
      <c r="D16" s="26"/>
      <c r="E16" s="26"/>
      <c r="F16" s="26"/>
      <c r="G16" s="26"/>
      <c r="H16" s="26"/>
    </row>
    <row r="17" spans="1:8">
      <c r="A17" s="26" t="s">
        <v>162</v>
      </c>
      <c r="B17" s="26"/>
      <c r="C17" s="26"/>
      <c r="D17" s="26"/>
      <c r="E17" s="26"/>
      <c r="F17" s="26"/>
      <c r="G17" s="26"/>
      <c r="H17" s="26"/>
    </row>
    <row r="18" spans="1:8" ht="42" customHeight="1">
      <c r="A18" s="181" t="s">
        <v>163</v>
      </c>
      <c r="B18" s="181"/>
      <c r="C18" s="181"/>
      <c r="D18" s="181"/>
      <c r="E18" s="181"/>
      <c r="F18" s="181"/>
      <c r="G18" s="181"/>
      <c r="H18" s="181"/>
    </row>
    <row r="19" spans="1:8">
      <c r="A19" s="26" t="s">
        <v>164</v>
      </c>
      <c r="B19" s="26"/>
      <c r="C19" s="26"/>
      <c r="D19" s="26"/>
      <c r="E19" s="26"/>
      <c r="F19" s="26"/>
      <c r="G19" s="26"/>
      <c r="H19" s="26"/>
    </row>
    <row r="21" spans="1:8">
      <c r="D21" s="176" t="s">
        <v>167</v>
      </c>
      <c r="E21" s="176"/>
      <c r="F21" s="176"/>
      <c r="G21" s="176"/>
      <c r="H21" s="176"/>
    </row>
    <row r="22" spans="1:8">
      <c r="D22" s="177" t="s">
        <v>166</v>
      </c>
      <c r="E22" s="177"/>
      <c r="F22" s="177"/>
      <c r="G22" s="177"/>
      <c r="H22" s="177"/>
    </row>
    <row r="23" spans="1:8">
      <c r="D23" s="178" t="s">
        <v>168</v>
      </c>
      <c r="E23" s="178"/>
      <c r="F23" s="178"/>
      <c r="G23" s="178"/>
      <c r="H23" s="178"/>
    </row>
  </sheetData>
  <mergeCells count="15">
    <mergeCell ref="D21:H21"/>
    <mergeCell ref="D22:H22"/>
    <mergeCell ref="D23:H23"/>
    <mergeCell ref="A10:B10"/>
    <mergeCell ref="C10:H10"/>
    <mergeCell ref="A11:B11"/>
    <mergeCell ref="C11:H11"/>
    <mergeCell ref="A13:H13"/>
    <mergeCell ref="A18:H18"/>
    <mergeCell ref="A14:H14"/>
    <mergeCell ref="A1:H1"/>
    <mergeCell ref="B2:G2"/>
    <mergeCell ref="A5:F5"/>
    <mergeCell ref="A9:B9"/>
    <mergeCell ref="C9:H9"/>
  </mergeCells>
  <phoneticPr fontId="1"/>
  <pageMargins left="0.9055118110236221" right="0.51181102362204722" top="0.94488188976377963" bottom="0.55118110236220474"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5"/>
  <sheetViews>
    <sheetView workbookViewId="0">
      <selection activeCell="I9" sqref="I9"/>
    </sheetView>
  </sheetViews>
  <sheetFormatPr defaultRowHeight="18.75"/>
  <sheetData>
    <row r="2" spans="1:7">
      <c r="A2" t="s">
        <v>71</v>
      </c>
      <c r="B2" t="s">
        <v>94</v>
      </c>
      <c r="E2" t="s">
        <v>70</v>
      </c>
      <c r="G2" t="s">
        <v>148</v>
      </c>
    </row>
    <row r="3" spans="1:7">
      <c r="A3" t="s">
        <v>72</v>
      </c>
      <c r="B3" t="s">
        <v>73</v>
      </c>
      <c r="E3" t="s">
        <v>104</v>
      </c>
      <c r="G3" t="s">
        <v>149</v>
      </c>
    </row>
    <row r="4" spans="1:7">
      <c r="A4" t="s">
        <v>74</v>
      </c>
      <c r="B4" t="s">
        <v>75</v>
      </c>
      <c r="E4" t="s">
        <v>105</v>
      </c>
    </row>
    <row r="5" spans="1:7">
      <c r="A5" t="s">
        <v>76</v>
      </c>
      <c r="B5" t="s">
        <v>77</v>
      </c>
      <c r="E5" t="s">
        <v>106</v>
      </c>
    </row>
    <row r="6" spans="1:7">
      <c r="A6" t="s">
        <v>78</v>
      </c>
      <c r="B6" t="s">
        <v>79</v>
      </c>
      <c r="E6" t="s">
        <v>107</v>
      </c>
    </row>
    <row r="7" spans="1:7">
      <c r="A7" t="s">
        <v>80</v>
      </c>
      <c r="B7" t="s">
        <v>95</v>
      </c>
      <c r="E7" t="s">
        <v>108</v>
      </c>
    </row>
    <row r="8" spans="1:7">
      <c r="A8" t="s">
        <v>81</v>
      </c>
      <c r="B8" t="s">
        <v>82</v>
      </c>
      <c r="E8" t="s">
        <v>109</v>
      </c>
    </row>
    <row r="9" spans="1:7">
      <c r="A9" t="s">
        <v>83</v>
      </c>
      <c r="B9" t="s">
        <v>84</v>
      </c>
      <c r="E9" t="s">
        <v>110</v>
      </c>
    </row>
    <row r="10" spans="1:7">
      <c r="A10" t="s">
        <v>85</v>
      </c>
      <c r="B10" t="s">
        <v>96</v>
      </c>
      <c r="E10" t="s">
        <v>111</v>
      </c>
    </row>
    <row r="11" spans="1:7">
      <c r="A11" t="s">
        <v>86</v>
      </c>
      <c r="B11" t="s">
        <v>97</v>
      </c>
      <c r="E11" t="s">
        <v>112</v>
      </c>
    </row>
    <row r="12" spans="1:7">
      <c r="A12" t="s">
        <v>87</v>
      </c>
      <c r="B12" t="s">
        <v>98</v>
      </c>
      <c r="E12" t="s">
        <v>113</v>
      </c>
    </row>
    <row r="13" spans="1:7">
      <c r="A13" t="s">
        <v>88</v>
      </c>
      <c r="B13" t="s">
        <v>99</v>
      </c>
      <c r="E13" t="s">
        <v>114</v>
      </c>
    </row>
    <row r="14" spans="1:7">
      <c r="A14" t="s">
        <v>89</v>
      </c>
      <c r="B14" t="s">
        <v>100</v>
      </c>
      <c r="E14" t="s">
        <v>115</v>
      </c>
    </row>
    <row r="15" spans="1:7">
      <c r="A15" t="s">
        <v>90</v>
      </c>
      <c r="B15" t="s">
        <v>101</v>
      </c>
      <c r="E15" t="s">
        <v>116</v>
      </c>
    </row>
    <row r="16" spans="1:7">
      <c r="A16" t="s">
        <v>91</v>
      </c>
      <c r="B16" t="s">
        <v>92</v>
      </c>
      <c r="E16" t="s">
        <v>117</v>
      </c>
    </row>
    <row r="17" spans="1:5">
      <c r="A17" t="s">
        <v>93</v>
      </c>
      <c r="B17" t="s">
        <v>102</v>
      </c>
      <c r="E17" t="s">
        <v>118</v>
      </c>
    </row>
    <row r="18" spans="1:5">
      <c r="B18" t="s">
        <v>103</v>
      </c>
      <c r="E18" t="s">
        <v>119</v>
      </c>
    </row>
    <row r="19" spans="1:5">
      <c r="B19" t="s">
        <v>0</v>
      </c>
      <c r="E19" t="s">
        <v>120</v>
      </c>
    </row>
    <row r="20" spans="1:5">
      <c r="E20" t="s">
        <v>121</v>
      </c>
    </row>
    <row r="21" spans="1:5">
      <c r="E21" t="s">
        <v>122</v>
      </c>
    </row>
    <row r="22" spans="1:5">
      <c r="E22" t="s">
        <v>123</v>
      </c>
    </row>
    <row r="23" spans="1:5">
      <c r="E23" t="s">
        <v>124</v>
      </c>
    </row>
    <row r="24" spans="1:5">
      <c r="E24" t="s">
        <v>125</v>
      </c>
    </row>
    <row r="25" spans="1:5">
      <c r="E25" t="s">
        <v>126</v>
      </c>
    </row>
    <row r="26" spans="1:5">
      <c r="E26" t="s">
        <v>127</v>
      </c>
    </row>
    <row r="27" spans="1:5">
      <c r="E27" t="s">
        <v>128</v>
      </c>
    </row>
    <row r="28" spans="1:5">
      <c r="E28" t="s">
        <v>129</v>
      </c>
    </row>
    <row r="29" spans="1:5">
      <c r="E29" t="s">
        <v>130</v>
      </c>
    </row>
    <row r="30" spans="1:5">
      <c r="E30" t="s">
        <v>131</v>
      </c>
    </row>
    <row r="31" spans="1:5">
      <c r="E31" t="s">
        <v>132</v>
      </c>
    </row>
    <row r="32" spans="1:5">
      <c r="E32" t="s">
        <v>133</v>
      </c>
    </row>
    <row r="33" spans="5:5">
      <c r="E33" t="s">
        <v>134</v>
      </c>
    </row>
    <row r="34" spans="5:5">
      <c r="E34" t="s">
        <v>135</v>
      </c>
    </row>
    <row r="35" spans="5:5">
      <c r="E35" t="s">
        <v>136</v>
      </c>
    </row>
    <row r="36" spans="5:5">
      <c r="E36" t="s">
        <v>137</v>
      </c>
    </row>
    <row r="37" spans="5:5">
      <c r="E37" t="s">
        <v>138</v>
      </c>
    </row>
    <row r="38" spans="5:5">
      <c r="E38" t="s">
        <v>139</v>
      </c>
    </row>
    <row r="39" spans="5:5">
      <c r="E39" t="s">
        <v>140</v>
      </c>
    </row>
    <row r="40" spans="5:5">
      <c r="E40" t="s">
        <v>141</v>
      </c>
    </row>
    <row r="41" spans="5:5">
      <c r="E41" t="s">
        <v>142</v>
      </c>
    </row>
    <row r="42" spans="5:5">
      <c r="E42" t="s">
        <v>143</v>
      </c>
    </row>
    <row r="43" spans="5:5">
      <c r="E43" t="s">
        <v>144</v>
      </c>
    </row>
    <row r="44" spans="5:5">
      <c r="E44" t="s">
        <v>145</v>
      </c>
    </row>
    <row r="45" spans="5:5">
      <c r="E45" t="s">
        <v>146</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70937A5AD484C4F8A5489C9446DE70C" ma:contentTypeVersion="8" ma:contentTypeDescription="新しいドキュメントを作成します。" ma:contentTypeScope="" ma:versionID="5bae66b95eeafbe7b4e44722b2f04fe1">
  <xsd:schema xmlns:xsd="http://www.w3.org/2001/XMLSchema" xmlns:xs="http://www.w3.org/2001/XMLSchema" xmlns:p="http://schemas.microsoft.com/office/2006/metadata/properties" xmlns:ns2="52082982-d43c-4fe2-90fb-d2f53d821040" targetNamespace="http://schemas.microsoft.com/office/2006/metadata/properties" ma:root="true" ma:fieldsID="ace2c505ca5bf3b50568c66bb89829b3" ns2:_="">
    <xsd:import namespace="52082982-d43c-4fe2-90fb-d2f53d8210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82982-d43c-4fe2-90fb-d2f53d8210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006B4F-3B2A-424B-8E5B-D50FDE22E846}">
  <ds:schemaRefs>
    <ds:schemaRef ds:uri="http://purl.org/dc/elements/1.1/"/>
    <ds:schemaRef ds:uri="http://schemas.microsoft.com/office/2006/metadata/properties"/>
    <ds:schemaRef ds:uri="52082982-d43c-4fe2-90fb-d2f53d82104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0303086-9418-4FB9-A44E-1E586CB8CB39}">
  <ds:schemaRefs>
    <ds:schemaRef ds:uri="http://schemas.microsoft.com/sharepoint/v3/contenttype/forms"/>
  </ds:schemaRefs>
</ds:datastoreItem>
</file>

<file path=customXml/itemProps3.xml><?xml version="1.0" encoding="utf-8"?>
<ds:datastoreItem xmlns:ds="http://schemas.openxmlformats.org/officeDocument/2006/customXml" ds:itemID="{510D5509-A0C2-46E9-9358-8EEA72107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82982-d43c-4fe2-90fb-d2f53d8210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会員申込書</vt:lpstr>
      <vt:lpstr>申請情報※削除禁止※</vt:lpstr>
      <vt:lpstr>会員証用※削除・加工禁止※</vt:lpstr>
      <vt:lpstr>プルダウン用</vt:lpstr>
      <vt:lpstr>会員申込書!Print_Area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yusuke.ueno</dc:creator>
  <cp:lastModifiedBy>master</cp:lastModifiedBy>
  <cp:lastPrinted>2025-03-17T04:05:54Z</cp:lastPrinted>
  <dcterms:created xsi:type="dcterms:W3CDTF">2019-06-06T04:19:13Z</dcterms:created>
  <dcterms:modified xsi:type="dcterms:W3CDTF">2025-04-11T09:57:24Z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0x010100770937A5AD484C4F8A5489C9446DE70C</vt:lpwstr>
  </property>
</Properties>
</file>